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80" windowHeight="9435"/>
  </bookViews>
  <sheets>
    <sheet name="Bao cao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7" i="1"/>
  <c r="C34"/>
  <c r="C30"/>
  <c r="C28" s="1"/>
  <c r="C22"/>
  <c r="C21" s="1"/>
  <c r="C20" s="1"/>
  <c r="C15"/>
  <c r="C14"/>
  <c r="C13" s="1"/>
  <c r="C10"/>
  <c r="C9" l="1"/>
  <c r="C33" s="1"/>
</calcChain>
</file>

<file path=xl/sharedStrings.xml><?xml version="1.0" encoding="utf-8"?>
<sst xmlns="http://schemas.openxmlformats.org/spreadsheetml/2006/main" count="62" uniqueCount="52">
  <si>
    <t>ỦY BAN NHÂN DÂN TỈNH ĐẮK LẮK</t>
  </si>
  <si>
    <t>Biểu số 46/CK-NSNN</t>
  </si>
  <si>
    <t xml:space="preserve"> CÂN ĐỐI NGÂN SÁCH ĐỊA PHƯƠNG NĂM 2019</t>
  </si>
  <si>
    <t>(Dự toán đã được Hội đồng nhân dân quyết định)</t>
  </si>
  <si>
    <t>Đơn vị: Triệu đồng</t>
  </si>
  <si>
    <t>STT</t>
  </si>
  <si>
    <t>Nội dung</t>
  </si>
  <si>
    <t>Dự toán năm 2019</t>
  </si>
  <si>
    <t>A</t>
  </si>
  <si>
    <t>B</t>
  </si>
  <si>
    <t>TỔNG NGUỒN THU NSĐP</t>
  </si>
  <si>
    <t>I</t>
  </si>
  <si>
    <t>Thu NSĐP được hưởng theo phân cấp</t>
  </si>
  <si>
    <t>-</t>
  </si>
  <si>
    <t>Thu NSĐP hưởng 100%</t>
  </si>
  <si>
    <t>Thu NSĐP hưởng từ các khoản thu phân chia</t>
  </si>
  <si>
    <t>II</t>
  </si>
  <si>
    <t>Thu bổ sung từ ngân sách Trung ương</t>
  </si>
  <si>
    <t>Thu bổ sung cân đối ngân sách</t>
  </si>
  <si>
    <t>Thu bổ sung có mục tiêu</t>
  </si>
  <si>
    <t>III</t>
  </si>
  <si>
    <t>Thu từ quỹ dự trữ tài chính</t>
  </si>
  <si>
    <t>IV</t>
  </si>
  <si>
    <t>Thu kết dư</t>
  </si>
  <si>
    <t>V</t>
  </si>
  <si>
    <t xml:space="preserve">Thu chuyển nguồn năm trước chuyển sang </t>
  </si>
  <si>
    <t>VI</t>
  </si>
  <si>
    <t>Các khoản thu quản lý qua NSNN</t>
  </si>
  <si>
    <t>TỔNG CHI NSĐP</t>
  </si>
  <si>
    <t>Tổng chi cân đối NSĐP</t>
  </si>
  <si>
    <t xml:space="preserve">Chi đầu tư phát triển (không kể bội chi ngân sách) </t>
  </si>
  <si>
    <t>Chi thường xuyên</t>
  </si>
  <si>
    <t xml:space="preserve">Chi trả nợ lãi các khoản do chính quyền địa phương vay </t>
  </si>
  <si>
    <t xml:space="preserve">Chi bổ sung quỹ dự trữ tài chính 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</si>
  <si>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</si>
  <si>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</si>
  <si>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</si>
  <si>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</si>
  <si>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</si>
  <si>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Chi chuyển nguồn sang năm sau</t>
  </si>
  <si>
    <t xml:space="preserve">IV </t>
  </si>
  <si>
    <t>Chi từ nguồn thu để lại quản lý qua NSNN</t>
  </si>
  <si>
    <t>C</t>
  </si>
  <si>
    <t xml:space="preserve">BỘI THU NSĐP </t>
  </si>
  <si>
    <t>D</t>
  </si>
  <si>
    <t xml:space="preserve">CHI TRẢ NỢ GỐC CỦA NSĐP </t>
  </si>
  <si>
    <t>Từ nguồn vay để trả nợ gốc</t>
  </si>
  <si>
    <t>Từ nguồn bội thu, tăng thu, tiết kiệm chi, kết dư ngân sách cấp tỉnh</t>
  </si>
  <si>
    <t>E</t>
  </si>
  <si>
    <t xml:space="preserve">TỔNG MỨC VAY CỦA NSĐP </t>
  </si>
  <si>
    <t>Vay để bù đắp bội chi</t>
  </si>
  <si>
    <t>Vay để trả nợ gốc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</si>
</sst>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3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2"/>
      <name val="Times New Romanh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i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3" fontId="2" fillId="0" borderId="3" xfId="1" applyNumberFormat="1" applyFont="1" applyBorder="1" applyAlignment="1">
      <alignment vertical="center"/>
    </xf>
    <xf numFmtId="3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3" fontId="2" fillId="0" borderId="4" xfId="1" applyNumberFormat="1" applyFont="1" applyBorder="1" applyAlignment="1">
      <alignment vertical="center"/>
    </xf>
    <xf numFmtId="0" fontId="3" fillId="0" borderId="4" xfId="1" quotePrefix="1" applyFont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3" fontId="3" fillId="2" borderId="4" xfId="1" applyNumberFormat="1" applyFont="1" applyFill="1" applyBorder="1" applyAlignment="1">
      <alignment vertical="center"/>
    </xf>
    <xf numFmtId="0" fontId="5" fillId="0" borderId="0" xfId="1" applyFont="1" applyAlignment="1">
      <alignment vertical="center" wrapText="1"/>
    </xf>
    <xf numFmtId="3" fontId="2" fillId="2" borderId="4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3" fontId="5" fillId="0" borderId="0" xfId="1" applyNumberFormat="1" applyFont="1" applyAlignment="1">
      <alignment vertical="center"/>
    </xf>
    <xf numFmtId="0" fontId="2" fillId="0" borderId="4" xfId="1" applyFont="1" applyBorder="1" applyAlignment="1">
      <alignment vertical="center" wrapText="1"/>
    </xf>
    <xf numFmtId="0" fontId="10" fillId="0" borderId="0" xfId="1" applyFont="1" applyAlignment="1">
      <alignment vertical="center"/>
    </xf>
    <xf numFmtId="3" fontId="3" fillId="0" borderId="4" xfId="1" applyNumberFormat="1" applyFont="1" applyBorder="1" applyAlignment="1">
      <alignment vertical="center"/>
    </xf>
    <xf numFmtId="3" fontId="2" fillId="0" borderId="4" xfId="1" applyNumberFormat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3" fontId="2" fillId="0" borderId="5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workbookViewId="0">
      <selection activeCell="E13" sqref="E13"/>
    </sheetView>
  </sheetViews>
  <sheetFormatPr defaultRowHeight="16.5"/>
  <cols>
    <col min="1" max="1" width="5.85546875" style="4" customWidth="1"/>
    <col min="2" max="2" width="72.140625" style="4" customWidth="1"/>
    <col min="3" max="3" width="18" style="4" customWidth="1"/>
    <col min="4" max="4" width="11.42578125" style="4" bestFit="1" customWidth="1"/>
    <col min="5" max="16384" width="9.140625" style="4"/>
  </cols>
  <sheetData>
    <row r="1" spans="1:5">
      <c r="A1" s="1" t="s">
        <v>0</v>
      </c>
      <c r="B1" s="2"/>
      <c r="C1" s="3" t="s">
        <v>1</v>
      </c>
    </row>
    <row r="2" spans="1:5">
      <c r="A2" s="1"/>
      <c r="B2" s="2"/>
      <c r="C2" s="3"/>
    </row>
    <row r="3" spans="1:5" ht="21.75" customHeight="1">
      <c r="A3" s="5" t="s">
        <v>2</v>
      </c>
      <c r="B3" s="5"/>
      <c r="C3" s="5"/>
    </row>
    <row r="4" spans="1:5">
      <c r="A4" s="6" t="s">
        <v>3</v>
      </c>
      <c r="B4" s="6"/>
      <c r="C4" s="6"/>
    </row>
    <row r="5" spans="1:5">
      <c r="A5" s="7"/>
      <c r="B5" s="7"/>
      <c r="C5" s="8" t="s">
        <v>4</v>
      </c>
    </row>
    <row r="6" spans="1:5" ht="16.5" customHeight="1">
      <c r="A6" s="9" t="s">
        <v>5</v>
      </c>
      <c r="B6" s="9" t="s">
        <v>6</v>
      </c>
      <c r="C6" s="10" t="s">
        <v>7</v>
      </c>
    </row>
    <row r="7" spans="1:5">
      <c r="A7" s="9"/>
      <c r="B7" s="9"/>
      <c r="C7" s="10"/>
    </row>
    <row r="8" spans="1:5" s="12" customFormat="1" ht="15.75" hidden="1" customHeight="1">
      <c r="A8" s="11" t="s">
        <v>8</v>
      </c>
      <c r="B8" s="11" t="s">
        <v>9</v>
      </c>
      <c r="C8" s="11">
        <v>1</v>
      </c>
    </row>
    <row r="9" spans="1:5" s="17" customFormat="1" ht="18" customHeight="1">
      <c r="A9" s="13" t="s">
        <v>8</v>
      </c>
      <c r="B9" s="14" t="s">
        <v>10</v>
      </c>
      <c r="C9" s="15">
        <f>C10+C13+C16+C17+C18</f>
        <v>16810358</v>
      </c>
      <c r="D9" s="16"/>
    </row>
    <row r="10" spans="1:5" ht="18" customHeight="1">
      <c r="A10" s="18" t="s">
        <v>11</v>
      </c>
      <c r="B10" s="19" t="s">
        <v>12</v>
      </c>
      <c r="C10" s="20">
        <f>C11+C12</f>
        <v>6142291</v>
      </c>
    </row>
    <row r="11" spans="1:5" ht="18" customHeight="1">
      <c r="A11" s="21" t="s">
        <v>13</v>
      </c>
      <c r="B11" s="22" t="s">
        <v>14</v>
      </c>
      <c r="C11" s="23">
        <v>350367</v>
      </c>
      <c r="E11" s="24"/>
    </row>
    <row r="12" spans="1:5" ht="18" customHeight="1">
      <c r="A12" s="21" t="s">
        <v>13</v>
      </c>
      <c r="B12" s="22" t="s">
        <v>15</v>
      </c>
      <c r="C12" s="23">
        <v>5791924</v>
      </c>
    </row>
    <row r="13" spans="1:5" s="17" customFormat="1" ht="18" customHeight="1">
      <c r="A13" s="18" t="s">
        <v>16</v>
      </c>
      <c r="B13" s="19" t="s">
        <v>17</v>
      </c>
      <c r="C13" s="25">
        <f>C14+C15</f>
        <v>10667012</v>
      </c>
    </row>
    <row r="14" spans="1:5" ht="18" customHeight="1">
      <c r="A14" s="26">
        <v>1</v>
      </c>
      <c r="B14" s="22" t="s">
        <v>18</v>
      </c>
      <c r="C14" s="23">
        <f>7346874+147000</f>
        <v>7493874</v>
      </c>
    </row>
    <row r="15" spans="1:5" ht="18" customHeight="1">
      <c r="A15" s="26">
        <v>2</v>
      </c>
      <c r="B15" s="22" t="s">
        <v>19</v>
      </c>
      <c r="C15" s="23">
        <f>327208+2200619+645311</f>
        <v>3173138</v>
      </c>
      <c r="E15" s="27"/>
    </row>
    <row r="16" spans="1:5" ht="18" customHeight="1">
      <c r="A16" s="18" t="s">
        <v>20</v>
      </c>
      <c r="B16" s="19" t="s">
        <v>21</v>
      </c>
      <c r="C16" s="25"/>
    </row>
    <row r="17" spans="1:4">
      <c r="A17" s="18" t="s">
        <v>22</v>
      </c>
      <c r="B17" s="19" t="s">
        <v>23</v>
      </c>
      <c r="C17" s="23"/>
    </row>
    <row r="18" spans="1:4" s="17" customFormat="1">
      <c r="A18" s="18" t="s">
        <v>24</v>
      </c>
      <c r="B18" s="28" t="s">
        <v>25</v>
      </c>
      <c r="C18" s="25">
        <v>1055</v>
      </c>
    </row>
    <row r="19" spans="1:4" s="29" customFormat="1">
      <c r="A19" s="18" t="s">
        <v>26</v>
      </c>
      <c r="B19" s="19" t="s">
        <v>27</v>
      </c>
      <c r="C19" s="20"/>
    </row>
    <row r="20" spans="1:4" s="17" customFormat="1">
      <c r="A20" s="18" t="s">
        <v>9</v>
      </c>
      <c r="B20" s="19" t="s">
        <v>28</v>
      </c>
      <c r="C20" s="20">
        <f>SUM(C21+C28+C31+C32)</f>
        <v>16165047</v>
      </c>
      <c r="D20" s="16"/>
    </row>
    <row r="21" spans="1:4" s="17" customFormat="1">
      <c r="A21" s="18" t="s">
        <v>11</v>
      </c>
      <c r="B21" s="19" t="s">
        <v>29</v>
      </c>
      <c r="C21" s="20">
        <f>SUM(C22:C27)</f>
        <v>13964428</v>
      </c>
    </row>
    <row r="22" spans="1:4">
      <c r="A22" s="26">
        <v>1</v>
      </c>
      <c r="B22" s="22" t="s">
        <v>30</v>
      </c>
      <c r="C22" s="30">
        <f>2873030</f>
        <v>2873030</v>
      </c>
    </row>
    <row r="23" spans="1:4">
      <c r="A23" s="26">
        <v>2</v>
      </c>
      <c r="B23" s="22" t="s">
        <v>31</v>
      </c>
      <c r="C23" s="30">
        <v>10795104</v>
      </c>
    </row>
    <row r="24" spans="1:4">
      <c r="A24" s="26">
        <v>3</v>
      </c>
      <c r="B24" s="22" t="s">
        <v>32</v>
      </c>
      <c r="C24" s="30">
        <v>600</v>
      </c>
    </row>
    <row r="25" spans="1:4">
      <c r="A25" s="26">
        <v>4</v>
      </c>
      <c r="B25" s="22" t="s">
        <v>33</v>
      </c>
      <c r="C25" s="30">
        <v>1440</v>
      </c>
    </row>
    <row r="26" spans="1:4">
      <c r="A26" s="26">
        <v>5</v>
      </c>
      <c r="B26" s="22" t="s">
        <v>34</v>
      </c>
      <c r="C26" s="30">
        <v>252254</v>
      </c>
    </row>
    <row r="27" spans="1:4">
      <c r="A27" s="26">
        <v>6</v>
      </c>
      <c r="B27" s="22" t="s">
        <v>35</v>
      </c>
      <c r="C27" s="30">
        <v>42000</v>
      </c>
    </row>
    <row r="28" spans="1:4" s="17" customFormat="1">
      <c r="A28" s="18" t="s">
        <v>16</v>
      </c>
      <c r="B28" s="19" t="s">
        <v>36</v>
      </c>
      <c r="C28" s="20">
        <f>C29+C30</f>
        <v>2200619</v>
      </c>
      <c r="D28" s="16"/>
    </row>
    <row r="29" spans="1:4">
      <c r="A29" s="26">
        <v>1</v>
      </c>
      <c r="B29" s="22" t="s">
        <v>37</v>
      </c>
      <c r="C29" s="30">
        <v>487177</v>
      </c>
    </row>
    <row r="30" spans="1:4">
      <c r="A30" s="26">
        <v>2</v>
      </c>
      <c r="B30" s="22" t="s">
        <v>38</v>
      </c>
      <c r="C30" s="30">
        <f>955698+757744</f>
        <v>1713442</v>
      </c>
    </row>
    <row r="31" spans="1:4" s="32" customFormat="1">
      <c r="A31" s="18" t="s">
        <v>20</v>
      </c>
      <c r="B31" s="19" t="s">
        <v>39</v>
      </c>
      <c r="C31" s="31"/>
    </row>
    <row r="32" spans="1:4" s="32" customFormat="1">
      <c r="A32" s="18" t="s">
        <v>40</v>
      </c>
      <c r="B32" s="19" t="s">
        <v>41</v>
      </c>
      <c r="C32" s="31"/>
    </row>
    <row r="33" spans="1:3" s="32" customFormat="1">
      <c r="A33" s="33" t="s">
        <v>42</v>
      </c>
      <c r="B33" s="19" t="s">
        <v>43</v>
      </c>
      <c r="C33" s="31">
        <f>C9-C20</f>
        <v>645311</v>
      </c>
    </row>
    <row r="34" spans="1:3" s="17" customFormat="1">
      <c r="A34" s="33" t="s">
        <v>44</v>
      </c>
      <c r="B34" s="19" t="s">
        <v>45</v>
      </c>
      <c r="C34" s="20">
        <f>C35+C36</f>
        <v>0</v>
      </c>
    </row>
    <row r="35" spans="1:3" s="17" customFormat="1">
      <c r="A35" s="18" t="s">
        <v>11</v>
      </c>
      <c r="B35" s="19" t="s">
        <v>46</v>
      </c>
      <c r="C35" s="25">
        <v>0</v>
      </c>
    </row>
    <row r="36" spans="1:3" s="17" customFormat="1">
      <c r="A36" s="18" t="s">
        <v>16</v>
      </c>
      <c r="B36" s="28" t="s">
        <v>47</v>
      </c>
      <c r="C36" s="25">
        <v>0</v>
      </c>
    </row>
    <row r="37" spans="1:3" s="17" customFormat="1">
      <c r="A37" s="18" t="s">
        <v>48</v>
      </c>
      <c r="B37" s="34" t="s">
        <v>49</v>
      </c>
      <c r="C37" s="20">
        <f>C38+C39</f>
        <v>24000</v>
      </c>
    </row>
    <row r="38" spans="1:3" s="17" customFormat="1">
      <c r="A38" s="18" t="s">
        <v>11</v>
      </c>
      <c r="B38" s="19" t="s">
        <v>50</v>
      </c>
      <c r="C38" s="20">
        <v>0</v>
      </c>
    </row>
    <row r="39" spans="1:3" s="32" customFormat="1">
      <c r="A39" s="35" t="s">
        <v>16</v>
      </c>
      <c r="B39" s="36" t="s">
        <v>51</v>
      </c>
      <c r="C39" s="37">
        <v>24000</v>
      </c>
    </row>
    <row r="40" spans="1:3">
      <c r="B40" s="38"/>
    </row>
  </sheetData>
  <mergeCells count="5">
    <mergeCell ref="A3:C3"/>
    <mergeCell ref="A4:C4"/>
    <mergeCell ref="A6:A7"/>
    <mergeCell ref="B6:B7"/>
    <mergeCell ref="C6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Bao cao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2019-01-25T09:14:53Z</dcterms:created>
  <dcterms:modified xsi:type="dcterms:W3CDTF">2019-01-25T09:16:50Z</dcterms:modified>
</cp:coreProperties>
</file>