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-210" windowWidth="11280" windowHeight="940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C15"/>
  <c r="H15"/>
  <c r="G15"/>
  <c r="F15"/>
  <c r="C8"/>
  <c r="C9"/>
  <c r="C16" l="1"/>
  <c r="E15"/>
  <c r="D15"/>
  <c r="F16"/>
  <c r="E8" l="1"/>
  <c r="D8"/>
  <c r="F9" l="1"/>
  <c r="F8" s="1"/>
  <c r="H21" l="1"/>
  <c r="G21"/>
  <c r="G20"/>
  <c r="G19"/>
  <c r="I18"/>
  <c r="H18"/>
  <c r="I17"/>
  <c r="H17"/>
  <c r="G17"/>
  <c r="I16"/>
  <c r="H16"/>
  <c r="G16"/>
  <c r="G12"/>
  <c r="G10" l="1"/>
  <c r="G22"/>
  <c r="I12"/>
  <c r="I19"/>
  <c r="I22"/>
  <c r="H12"/>
  <c r="H19"/>
  <c r="H20"/>
  <c r="H22"/>
  <c r="H9" l="1"/>
  <c r="H10"/>
  <c r="I10"/>
  <c r="G9"/>
  <c r="I9" l="1"/>
  <c r="G8"/>
  <c r="H8" l="1"/>
  <c r="I8"/>
</calcChain>
</file>

<file path=xl/sharedStrings.xml><?xml version="1.0" encoding="utf-8"?>
<sst xmlns="http://schemas.openxmlformats.org/spreadsheetml/2006/main" count="40" uniqueCount="38">
  <si>
    <t>UBND TỈNH ĐẮK LẮK</t>
  </si>
  <si>
    <t>Đơn vị tính: triệu đồng</t>
  </si>
  <si>
    <t>STT</t>
  </si>
  <si>
    <t>Nội dung</t>
  </si>
  <si>
    <t>Thực hiện năm 2017</t>
  </si>
  <si>
    <t>Dự toán 2018</t>
  </si>
  <si>
    <t>Ước thực hiện năm 2018</t>
  </si>
  <si>
    <t>Thực hiện 2018 so với</t>
  </si>
  <si>
    <t>TW giao</t>
  </si>
  <si>
    <t>HĐND tỉnh giao</t>
  </si>
  <si>
    <t>Dự toán TW giao (%)</t>
  </si>
  <si>
    <t>Dự toán HĐND tỉnh giao (%)</t>
  </si>
  <si>
    <t>Năm 2017 (%)</t>
  </si>
  <si>
    <t>A</t>
  </si>
  <si>
    <t>I</t>
  </si>
  <si>
    <t>Chi đầu tư phát triển</t>
  </si>
  <si>
    <t>Chi thường xuyên</t>
  </si>
  <si>
    <t>Chi bổ sung quỹ dự trữ tài chính</t>
  </si>
  <si>
    <t>II</t>
  </si>
  <si>
    <t>B</t>
  </si>
  <si>
    <t>C</t>
  </si>
  <si>
    <t>CÂN ĐỐI NGÂN SÁCH ĐỊA PHƯƠNG NĂM 2018</t>
  </si>
  <si>
    <t>Biểu số 59/CK-NSNN</t>
  </si>
  <si>
    <t>TỔNG NGUỒN THU NSNN TRÊN ĐỊA BÀN</t>
  </si>
  <si>
    <t>Thu nội địa</t>
  </si>
  <si>
    <t>Thu từ dầu thô</t>
  </si>
  <si>
    <t>Thu từ hoạt động xuất khẩu, nhập khẩu</t>
  </si>
  <si>
    <t>Thu viện trợ</t>
  </si>
  <si>
    <t>Thu chuyển nguồn từ năm trước chuyển sang</t>
  </si>
  <si>
    <t>TỔNG CHI NSĐP</t>
  </si>
  <si>
    <t>Chi cân đối NSĐP</t>
  </si>
  <si>
    <t>Chi trả nợ lãi các khoản do chính quyền địa phương vay</t>
  </si>
  <si>
    <t>Dự phòng ngân sách</t>
  </si>
  <si>
    <t>Chi từ nguồn TW bổ sung có mục tiêu từ NSTW cho NSĐP</t>
  </si>
  <si>
    <t>D</t>
  </si>
  <si>
    <t>CHI TRẢ NỢ GỐC</t>
  </si>
  <si>
    <t>Thu cân đối NSNN</t>
  </si>
  <si>
    <t>BỘI CHI NSĐP/BỘI THU NSĐP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</si>
</sst>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0" borderId="0" xfId="2" applyFont="1"/>
    <xf numFmtId="0" fontId="4" fillId="0" borderId="0" xfId="2" applyFont="1"/>
    <xf numFmtId="3" fontId="3" fillId="0" borderId="0" xfId="2" applyNumberFormat="1" applyFont="1"/>
    <xf numFmtId="0" fontId="7" fillId="0" borderId="0" xfId="2" applyFont="1" applyBorder="1" applyAlignment="1"/>
    <xf numFmtId="0" fontId="3" fillId="0" borderId="0" xfId="2" applyFont="1" applyBorder="1" applyAlignment="1"/>
    <xf numFmtId="0" fontId="8" fillId="0" borderId="0" xfId="2" applyFont="1"/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3" fontId="9" fillId="0" borderId="1" xfId="2" applyNumberFormat="1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5" xfId="2" applyFont="1" applyBorder="1"/>
    <xf numFmtId="164" fontId="5" fillId="0" borderId="5" xfId="1" applyNumberFormat="1" applyFont="1" applyBorder="1"/>
    <xf numFmtId="4" fontId="5" fillId="0" borderId="6" xfId="1" applyNumberFormat="1" applyFont="1" applyBorder="1"/>
    <xf numFmtId="4" fontId="5" fillId="0" borderId="6" xfId="2" applyNumberFormat="1" applyFont="1" applyBorder="1"/>
    <xf numFmtId="4" fontId="5" fillId="0" borderId="7" xfId="1" applyNumberFormat="1" applyFont="1" applyBorder="1"/>
    <xf numFmtId="4" fontId="5" fillId="0" borderId="7" xfId="2" applyNumberFormat="1" applyFont="1" applyBorder="1"/>
    <xf numFmtId="0" fontId="5" fillId="0" borderId="7" xfId="2" applyFont="1" applyBorder="1" applyAlignment="1">
      <alignment horizontal="center"/>
    </xf>
    <xf numFmtId="0" fontId="5" fillId="0" borderId="7" xfId="2" applyFont="1" applyBorder="1"/>
    <xf numFmtId="164" fontId="5" fillId="0" borderId="7" xfId="1" applyNumberFormat="1" applyFont="1" applyBorder="1"/>
    <xf numFmtId="0" fontId="8" fillId="0" borderId="7" xfId="2" applyFont="1" applyBorder="1" applyAlignment="1">
      <alignment horizontal="center"/>
    </xf>
    <xf numFmtId="0" fontId="8" fillId="0" borderId="7" xfId="2" applyFont="1" applyBorder="1"/>
    <xf numFmtId="3" fontId="8" fillId="0" borderId="7" xfId="2" applyNumberFormat="1" applyFont="1" applyBorder="1"/>
    <xf numFmtId="164" fontId="8" fillId="0" borderId="7" xfId="1" applyNumberFormat="1" applyFont="1" applyBorder="1"/>
    <xf numFmtId="4" fontId="8" fillId="0" borderId="7" xfId="1" applyNumberFormat="1" applyFont="1" applyBorder="1"/>
    <xf numFmtId="4" fontId="8" fillId="0" borderId="7" xfId="2" applyNumberFormat="1" applyFont="1" applyBorder="1"/>
    <xf numFmtId="0" fontId="5" fillId="0" borderId="7" xfId="2" applyFont="1" applyBorder="1" applyAlignment="1">
      <alignment wrapText="1"/>
    </xf>
    <xf numFmtId="3" fontId="5" fillId="0" borderId="7" xfId="2" applyNumberFormat="1" applyFont="1" applyBorder="1" applyAlignment="1">
      <alignment wrapText="1"/>
    </xf>
    <xf numFmtId="164" fontId="5" fillId="0" borderId="7" xfId="1" applyNumberFormat="1" applyFont="1" applyBorder="1" applyAlignment="1">
      <alignment wrapText="1"/>
    </xf>
    <xf numFmtId="164" fontId="5" fillId="0" borderId="7" xfId="1" applyNumberFormat="1" applyFont="1" applyFill="1" applyBorder="1"/>
    <xf numFmtId="0" fontId="8" fillId="0" borderId="7" xfId="2" applyFont="1" applyFill="1" applyBorder="1" applyAlignment="1">
      <alignment horizontal="center"/>
    </xf>
    <xf numFmtId="0" fontId="8" fillId="0" borderId="7" xfId="2" applyFont="1" applyFill="1" applyBorder="1" applyAlignment="1">
      <alignment wrapText="1"/>
    </xf>
    <xf numFmtId="3" fontId="8" fillId="0" borderId="7" xfId="2" applyNumberFormat="1" applyFont="1" applyFill="1" applyBorder="1" applyAlignment="1">
      <alignment wrapText="1"/>
    </xf>
    <xf numFmtId="164" fontId="8" fillId="0" borderId="7" xfId="1" applyNumberFormat="1" applyFont="1" applyFill="1" applyBorder="1" applyAlignment="1">
      <alignment wrapText="1"/>
    </xf>
    <xf numFmtId="164" fontId="8" fillId="0" borderId="7" xfId="1" applyNumberFormat="1" applyFont="1" applyFill="1" applyBorder="1"/>
    <xf numFmtId="0" fontId="3" fillId="0" borderId="0" xfId="2" applyFont="1" applyFill="1"/>
    <xf numFmtId="3" fontId="5" fillId="0" borderId="7" xfId="2" applyNumberFormat="1" applyFont="1" applyBorder="1"/>
    <xf numFmtId="0" fontId="5" fillId="0" borderId="8" xfId="2" applyFont="1" applyBorder="1" applyAlignment="1">
      <alignment horizontal="center"/>
    </xf>
    <xf numFmtId="164" fontId="5" fillId="0" borderId="8" xfId="1" applyNumberFormat="1" applyFont="1" applyBorder="1"/>
    <xf numFmtId="0" fontId="5" fillId="0" borderId="7" xfId="2" applyFont="1" applyFill="1" applyBorder="1" applyAlignment="1">
      <alignment horizontal="center"/>
    </xf>
    <xf numFmtId="0" fontId="5" fillId="0" borderId="7" xfId="2" applyFont="1" applyFill="1" applyBorder="1" applyAlignment="1">
      <alignment wrapText="1"/>
    </xf>
    <xf numFmtId="164" fontId="5" fillId="0" borderId="7" xfId="2" applyNumberFormat="1" applyFont="1" applyFill="1" applyBorder="1"/>
    <xf numFmtId="0" fontId="5" fillId="0" borderId="8" xfId="2" applyFont="1" applyBorder="1" applyAlignment="1">
      <alignment wrapText="1"/>
    </xf>
    <xf numFmtId="3" fontId="5" fillId="0" borderId="8" xfId="2" applyNumberFormat="1" applyFont="1" applyBorder="1" applyAlignment="1">
      <alignment wrapText="1"/>
    </xf>
    <xf numFmtId="4" fontId="3" fillId="0" borderId="7" xfId="2" applyNumberFormat="1" applyFont="1" applyBorder="1"/>
    <xf numFmtId="0" fontId="8" fillId="0" borderId="8" xfId="2" applyFont="1" applyBorder="1"/>
    <xf numFmtId="164" fontId="8" fillId="0" borderId="8" xfId="1" applyNumberFormat="1" applyFont="1" applyBorder="1"/>
    <xf numFmtId="0" fontId="5" fillId="0" borderId="9" xfId="2" applyFont="1" applyBorder="1" applyAlignment="1">
      <alignment horizontal="left"/>
    </xf>
    <xf numFmtId="0" fontId="5" fillId="0" borderId="9" xfId="2" applyFont="1" applyBorder="1"/>
    <xf numFmtId="3" fontId="5" fillId="0" borderId="9" xfId="2" applyNumberFormat="1" applyFont="1" applyBorder="1"/>
    <xf numFmtId="164" fontId="5" fillId="0" borderId="9" xfId="1" applyNumberFormat="1" applyFont="1" applyBorder="1"/>
    <xf numFmtId="4" fontId="5" fillId="0" borderId="9" xfId="1" applyNumberFormat="1" applyFont="1" applyBorder="1"/>
    <xf numFmtId="4" fontId="3" fillId="0" borderId="9" xfId="2" applyNumberFormat="1" applyFont="1" applyBorder="1"/>
    <xf numFmtId="4" fontId="8" fillId="0" borderId="9" xfId="2" applyNumberFormat="1" applyFont="1" applyBorder="1"/>
    <xf numFmtId="0" fontId="10" fillId="0" borderId="0" xfId="2" applyFont="1"/>
    <xf numFmtId="3" fontId="10" fillId="0" borderId="0" xfId="2" applyNumberFormat="1" applyFont="1"/>
    <xf numFmtId="4" fontId="11" fillId="0" borderId="0" xfId="2" applyNumberFormat="1" applyFont="1"/>
    <xf numFmtId="4" fontId="3" fillId="0" borderId="0" xfId="2" applyNumberFormat="1" applyFont="1"/>
    <xf numFmtId="4" fontId="8" fillId="0" borderId="0" xfId="2" applyNumberFormat="1" applyFont="1"/>
    <xf numFmtId="0" fontId="10" fillId="0" borderId="0" xfId="2" applyFont="1" applyAlignment="1"/>
    <xf numFmtId="3" fontId="10" fillId="0" borderId="0" xfId="2" applyNumberFormat="1" applyFont="1" applyAlignment="1"/>
    <xf numFmtId="0" fontId="11" fillId="0" borderId="0" xfId="2" applyFont="1"/>
    <xf numFmtId="164" fontId="3" fillId="0" borderId="0" xfId="2" applyNumberFormat="1" applyFont="1"/>
    <xf numFmtId="164" fontId="3" fillId="0" borderId="0" xfId="1" applyNumberFormat="1" applyFont="1"/>
    <xf numFmtId="3" fontId="8" fillId="0" borderId="7" xfId="1" applyNumberFormat="1" applyFont="1" applyBorder="1"/>
    <xf numFmtId="0" fontId="8" fillId="0" borderId="8" xfId="2" applyFont="1" applyBorder="1" applyAlignment="1">
      <alignment horizontal="center"/>
    </xf>
    <xf numFmtId="3" fontId="8" fillId="0" borderId="8" xfId="2" applyNumberFormat="1" applyFont="1" applyBorder="1"/>
    <xf numFmtId="3" fontId="5" fillId="0" borderId="7" xfId="2" applyNumberFormat="1" applyFont="1" applyFill="1" applyBorder="1" applyAlignment="1">
      <alignment wrapText="1"/>
    </xf>
    <xf numFmtId="0" fontId="4" fillId="0" borderId="0" xfId="2" applyFont="1" applyFill="1"/>
    <xf numFmtId="164" fontId="5" fillId="0" borderId="7" xfId="1" applyNumberFormat="1" applyFont="1" applyFill="1" applyBorder="1" applyAlignment="1">
      <alignment wrapText="1"/>
    </xf>
    <xf numFmtId="0" fontId="10" fillId="0" borderId="0" xfId="2" applyFont="1" applyAlignment="1">
      <alignment horizontal="left" wrapText="1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A7" workbookViewId="0">
      <selection activeCell="N19" sqref="N19"/>
    </sheetView>
  </sheetViews>
  <sheetFormatPr defaultRowHeight="18.75"/>
  <cols>
    <col min="1" max="1" width="7.28515625" style="1" customWidth="1"/>
    <col min="2" max="2" width="50.140625" style="1" bestFit="1" customWidth="1"/>
    <col min="3" max="3" width="20.5703125" style="3" hidden="1" customWidth="1"/>
    <col min="4" max="4" width="12.7109375" style="1" bestFit="1" customWidth="1"/>
    <col min="5" max="5" width="14.5703125" style="1" customWidth="1"/>
    <col min="6" max="6" width="15" style="1" customWidth="1"/>
    <col min="7" max="7" width="11.42578125" style="1" customWidth="1"/>
    <col min="8" max="8" width="13.140625" style="6" customWidth="1"/>
    <col min="9" max="9" width="11.28515625" style="6" bestFit="1" customWidth="1"/>
    <col min="10" max="16384" width="9.140625" style="1"/>
  </cols>
  <sheetData>
    <row r="1" spans="1:9">
      <c r="B1" s="2" t="s">
        <v>0</v>
      </c>
      <c r="G1" s="74" t="s">
        <v>22</v>
      </c>
      <c r="H1" s="74"/>
      <c r="I1" s="74"/>
    </row>
    <row r="2" spans="1:9">
      <c r="A2" s="75" t="s">
        <v>21</v>
      </c>
      <c r="B2" s="75"/>
      <c r="C2" s="75"/>
      <c r="D2" s="75"/>
      <c r="E2" s="75"/>
      <c r="F2" s="75"/>
      <c r="G2" s="75"/>
      <c r="H2" s="75"/>
      <c r="I2" s="75"/>
    </row>
    <row r="3" spans="1:9">
      <c r="A3" s="75"/>
      <c r="B3" s="75"/>
      <c r="C3" s="75"/>
      <c r="D3" s="75"/>
      <c r="E3" s="75"/>
      <c r="F3" s="75"/>
      <c r="G3" s="75"/>
      <c r="H3" s="75"/>
      <c r="I3" s="75"/>
    </row>
    <row r="4" spans="1:9">
      <c r="G4" s="4" t="s">
        <v>1</v>
      </c>
      <c r="H4" s="5"/>
    </row>
    <row r="5" spans="1:9">
      <c r="A5" s="76" t="s">
        <v>2</v>
      </c>
      <c r="B5" s="76" t="s">
        <v>3</v>
      </c>
      <c r="C5" s="77" t="s">
        <v>4</v>
      </c>
      <c r="D5" s="79" t="s">
        <v>5</v>
      </c>
      <c r="E5" s="79"/>
      <c r="F5" s="80" t="s">
        <v>6</v>
      </c>
      <c r="G5" s="82" t="s">
        <v>7</v>
      </c>
      <c r="H5" s="82"/>
      <c r="I5" s="82"/>
    </row>
    <row r="6" spans="1:9" ht="47.25">
      <c r="A6" s="76"/>
      <c r="B6" s="76"/>
      <c r="C6" s="78"/>
      <c r="D6" s="7" t="s">
        <v>8</v>
      </c>
      <c r="E6" s="7" t="s">
        <v>9</v>
      </c>
      <c r="F6" s="81"/>
      <c r="G6" s="8" t="s">
        <v>10</v>
      </c>
      <c r="H6" s="8" t="s">
        <v>11</v>
      </c>
      <c r="I6" s="8" t="s">
        <v>12</v>
      </c>
    </row>
    <row r="7" spans="1:9" s="12" customFormat="1">
      <c r="A7" s="9">
        <v>1</v>
      </c>
      <c r="B7" s="9">
        <v>2</v>
      </c>
      <c r="C7" s="10">
        <v>3</v>
      </c>
      <c r="D7" s="9">
        <v>4</v>
      </c>
      <c r="E7" s="9">
        <v>5</v>
      </c>
      <c r="F7" s="9">
        <v>6</v>
      </c>
      <c r="G7" s="9">
        <v>7</v>
      </c>
      <c r="H7" s="11">
        <v>8</v>
      </c>
      <c r="I7" s="9">
        <v>9</v>
      </c>
    </row>
    <row r="8" spans="1:9">
      <c r="A8" s="13" t="s">
        <v>13</v>
      </c>
      <c r="B8" s="14" t="s">
        <v>23</v>
      </c>
      <c r="C8" s="15">
        <f>C9+C14</f>
        <v>4026000</v>
      </c>
      <c r="D8" s="15">
        <f>D9+D14</f>
        <v>4680000</v>
      </c>
      <c r="E8" s="15">
        <f>E9+E14</f>
        <v>5000000</v>
      </c>
      <c r="F8" s="15">
        <f>F9+F14</f>
        <v>7190599</v>
      </c>
      <c r="G8" s="16">
        <f>F8/D8*100</f>
        <v>153.64527777777778</v>
      </c>
      <c r="H8" s="17">
        <f>F8/E8*100</f>
        <v>143.81198000000001</v>
      </c>
      <c r="I8" s="17">
        <f>F8/C8*100</f>
        <v>178.60404868355687</v>
      </c>
    </row>
    <row r="9" spans="1:9">
      <c r="A9" s="13" t="s">
        <v>14</v>
      </c>
      <c r="B9" s="14" t="s">
        <v>36</v>
      </c>
      <c r="C9" s="15">
        <f>C10+C11+C12+C13</f>
        <v>4026000</v>
      </c>
      <c r="D9" s="15">
        <v>4680000</v>
      </c>
      <c r="E9" s="15">
        <v>5000000</v>
      </c>
      <c r="F9" s="15">
        <f>F10+F11+F12+F13</f>
        <v>5500000</v>
      </c>
      <c r="G9" s="18">
        <f t="shared" ref="G9:G22" si="0">F9/D9*100</f>
        <v>117.52136752136752</v>
      </c>
      <c r="H9" s="19">
        <f t="shared" ref="H9:H22" si="1">F9/E9*100</f>
        <v>110.00000000000001</v>
      </c>
      <c r="I9" s="19">
        <f t="shared" ref="I9:I22" si="2">F9/C9*100</f>
        <v>136.61202185792348</v>
      </c>
    </row>
    <row r="10" spans="1:9">
      <c r="A10" s="23">
        <v>1</v>
      </c>
      <c r="B10" s="24" t="s">
        <v>24</v>
      </c>
      <c r="C10" s="67">
        <v>4000000</v>
      </c>
      <c r="D10" s="26">
        <v>4630000</v>
      </c>
      <c r="E10" s="26">
        <v>4950000</v>
      </c>
      <c r="F10" s="26">
        <v>5373000</v>
      </c>
      <c r="G10" s="27">
        <f t="shared" si="0"/>
        <v>116.0475161987041</v>
      </c>
      <c r="H10" s="28">
        <f t="shared" si="1"/>
        <v>108.54545454545455</v>
      </c>
      <c r="I10" s="28">
        <f t="shared" si="2"/>
        <v>134.32500000000002</v>
      </c>
    </row>
    <row r="11" spans="1:9">
      <c r="A11" s="23">
        <v>2</v>
      </c>
      <c r="B11" s="24" t="s">
        <v>25</v>
      </c>
      <c r="C11" s="25">
        <v>0</v>
      </c>
      <c r="D11" s="26">
        <v>0</v>
      </c>
      <c r="E11" s="26">
        <v>0</v>
      </c>
      <c r="F11" s="26">
        <v>0</v>
      </c>
      <c r="G11" s="27"/>
      <c r="H11" s="28"/>
      <c r="I11" s="28"/>
    </row>
    <row r="12" spans="1:9">
      <c r="A12" s="23">
        <v>3</v>
      </c>
      <c r="B12" s="24" t="s">
        <v>26</v>
      </c>
      <c r="C12" s="25">
        <v>26000</v>
      </c>
      <c r="D12" s="26">
        <v>50000</v>
      </c>
      <c r="E12" s="26">
        <v>50000</v>
      </c>
      <c r="F12" s="26">
        <v>127000</v>
      </c>
      <c r="G12" s="27">
        <f t="shared" si="0"/>
        <v>254</v>
      </c>
      <c r="H12" s="28">
        <f t="shared" si="1"/>
        <v>254</v>
      </c>
      <c r="I12" s="28">
        <f t="shared" si="2"/>
        <v>488.46153846153851</v>
      </c>
    </row>
    <row r="13" spans="1:9">
      <c r="A13" s="23">
        <v>4</v>
      </c>
      <c r="B13" s="24" t="s">
        <v>27</v>
      </c>
      <c r="C13" s="25">
        <v>0</v>
      </c>
      <c r="D13" s="26"/>
      <c r="E13" s="26"/>
      <c r="F13" s="26">
        <v>0</v>
      </c>
      <c r="G13" s="27"/>
      <c r="H13" s="28"/>
      <c r="I13" s="28"/>
    </row>
    <row r="14" spans="1:9" ht="20.25" customHeight="1">
      <c r="A14" s="20" t="s">
        <v>18</v>
      </c>
      <c r="B14" s="29" t="s">
        <v>28</v>
      </c>
      <c r="C14" s="30"/>
      <c r="D14" s="31"/>
      <c r="E14" s="32"/>
      <c r="F14" s="22">
        <v>1690599</v>
      </c>
      <c r="G14" s="18"/>
      <c r="H14" s="19"/>
      <c r="I14" s="19"/>
    </row>
    <row r="15" spans="1:9" s="2" customFormat="1" ht="18" customHeight="1">
      <c r="A15" s="20" t="s">
        <v>19</v>
      </c>
      <c r="B15" s="21" t="s">
        <v>29</v>
      </c>
      <c r="C15" s="39">
        <f>C16+C22</f>
        <v>12613488</v>
      </c>
      <c r="D15" s="22">
        <f>D16+D22</f>
        <v>14339306</v>
      </c>
      <c r="E15" s="22">
        <f>E16+E22</f>
        <v>14627871</v>
      </c>
      <c r="F15" s="22">
        <f>F16+F22</f>
        <v>14830109</v>
      </c>
      <c r="G15" s="18">
        <f>F15/D15%</f>
        <v>103.42278071198146</v>
      </c>
      <c r="H15" s="19">
        <f>F15/E15%</f>
        <v>101.38255252592808</v>
      </c>
      <c r="I15" s="19">
        <f>F15/C15%</f>
        <v>117.57341823292653</v>
      </c>
    </row>
    <row r="16" spans="1:9" s="71" customFormat="1" ht="20.25" customHeight="1">
      <c r="A16" s="42" t="s">
        <v>14</v>
      </c>
      <c r="B16" s="43" t="s">
        <v>30</v>
      </c>
      <c r="C16" s="70">
        <f>C17+C18+C19+C20+C21</f>
        <v>11591484</v>
      </c>
      <c r="D16" s="72">
        <v>11663635</v>
      </c>
      <c r="E16" s="32">
        <v>11952200</v>
      </c>
      <c r="F16" s="32">
        <f>F17+F18+F19+F20+F21</f>
        <v>12907060</v>
      </c>
      <c r="G16" s="18">
        <f t="shared" si="0"/>
        <v>110.66069883016745</v>
      </c>
      <c r="H16" s="19">
        <f t="shared" si="1"/>
        <v>107.98898947474105</v>
      </c>
      <c r="I16" s="19">
        <f t="shared" si="2"/>
        <v>111.34950451555643</v>
      </c>
    </row>
    <row r="17" spans="1:9" s="38" customFormat="1" ht="20.25" customHeight="1">
      <c r="A17" s="33">
        <v>1</v>
      </c>
      <c r="B17" s="34" t="s">
        <v>15</v>
      </c>
      <c r="C17" s="35">
        <v>1533170</v>
      </c>
      <c r="D17" s="36">
        <v>1557910</v>
      </c>
      <c r="E17" s="37">
        <v>1746791</v>
      </c>
      <c r="F17" s="37">
        <v>1746791</v>
      </c>
      <c r="G17" s="27">
        <f t="shared" si="0"/>
        <v>112.12399946081611</v>
      </c>
      <c r="H17" s="28">
        <f t="shared" si="1"/>
        <v>100</v>
      </c>
      <c r="I17" s="28">
        <f t="shared" si="2"/>
        <v>113.93328854595381</v>
      </c>
    </row>
    <row r="18" spans="1:9" s="38" customFormat="1" ht="20.25" customHeight="1">
      <c r="A18" s="33">
        <v>2</v>
      </c>
      <c r="B18" s="34" t="s">
        <v>16</v>
      </c>
      <c r="C18" s="35">
        <v>9802614</v>
      </c>
      <c r="D18" s="36">
        <v>9868915</v>
      </c>
      <c r="E18" s="37">
        <v>9968599</v>
      </c>
      <c r="F18" s="37">
        <v>10965459</v>
      </c>
      <c r="G18" s="27"/>
      <c r="H18" s="28">
        <f t="shared" si="1"/>
        <v>110.00000100314999</v>
      </c>
      <c r="I18" s="28">
        <f t="shared" si="2"/>
        <v>111.86260113883908</v>
      </c>
    </row>
    <row r="19" spans="1:9" ht="20.25" customHeight="1">
      <c r="A19" s="23">
        <v>3</v>
      </c>
      <c r="B19" s="24" t="s">
        <v>31</v>
      </c>
      <c r="C19" s="25">
        <v>34360</v>
      </c>
      <c r="D19" s="26">
        <v>3000</v>
      </c>
      <c r="E19" s="26">
        <v>3000</v>
      </c>
      <c r="F19" s="26">
        <v>3000</v>
      </c>
      <c r="G19" s="27">
        <f t="shared" si="0"/>
        <v>100</v>
      </c>
      <c r="H19" s="28">
        <f t="shared" si="1"/>
        <v>100</v>
      </c>
      <c r="I19" s="28">
        <f t="shared" si="2"/>
        <v>8.7310826542491267</v>
      </c>
    </row>
    <row r="20" spans="1:9" ht="20.25" customHeight="1">
      <c r="A20" s="68">
        <v>4</v>
      </c>
      <c r="B20" s="48" t="s">
        <v>17</v>
      </c>
      <c r="C20" s="69">
        <v>1440</v>
      </c>
      <c r="D20" s="49">
        <v>1440</v>
      </c>
      <c r="E20" s="26">
        <v>1440</v>
      </c>
      <c r="F20" s="49">
        <v>1440</v>
      </c>
      <c r="G20" s="27">
        <f t="shared" si="0"/>
        <v>100</v>
      </c>
      <c r="H20" s="28">
        <f t="shared" si="1"/>
        <v>100</v>
      </c>
      <c r="I20" s="28"/>
    </row>
    <row r="21" spans="1:9" ht="20.25" customHeight="1">
      <c r="A21" s="68">
        <v>5</v>
      </c>
      <c r="B21" s="48" t="s">
        <v>32</v>
      </c>
      <c r="C21" s="69">
        <v>219900</v>
      </c>
      <c r="D21" s="49">
        <v>232370</v>
      </c>
      <c r="E21" s="26">
        <v>232370</v>
      </c>
      <c r="F21" s="49">
        <v>190370</v>
      </c>
      <c r="G21" s="27">
        <f t="shared" si="0"/>
        <v>81.925377630503078</v>
      </c>
      <c r="H21" s="28">
        <f t="shared" si="1"/>
        <v>81.925377630503078</v>
      </c>
      <c r="I21" s="28"/>
    </row>
    <row r="22" spans="1:9" s="38" customFormat="1" ht="39" customHeight="1">
      <c r="A22" s="42" t="s">
        <v>18</v>
      </c>
      <c r="B22" s="43" t="s">
        <v>33</v>
      </c>
      <c r="C22" s="44">
        <v>1022004</v>
      </c>
      <c r="D22" s="44">
        <v>2675671</v>
      </c>
      <c r="E22" s="32">
        <v>2675671</v>
      </c>
      <c r="F22" s="44">
        <v>1923049</v>
      </c>
      <c r="G22" s="18">
        <f t="shared" si="0"/>
        <v>71.871653876728487</v>
      </c>
      <c r="H22" s="19">
        <f t="shared" si="1"/>
        <v>71.871653876728487</v>
      </c>
      <c r="I22" s="19">
        <f t="shared" si="2"/>
        <v>188.16452773178972</v>
      </c>
    </row>
    <row r="23" spans="1:9" ht="20.25" customHeight="1">
      <c r="A23" s="40" t="s">
        <v>20</v>
      </c>
      <c r="B23" s="45" t="s">
        <v>37</v>
      </c>
      <c r="C23" s="46"/>
      <c r="D23" s="41">
        <v>45000</v>
      </c>
      <c r="E23" s="41">
        <v>45000</v>
      </c>
      <c r="F23" s="41"/>
      <c r="G23" s="27"/>
      <c r="H23" s="47"/>
      <c r="I23" s="28"/>
    </row>
    <row r="24" spans="1:9" ht="20.25" customHeight="1">
      <c r="A24" s="40" t="s">
        <v>34</v>
      </c>
      <c r="B24" s="45" t="s">
        <v>35</v>
      </c>
      <c r="C24" s="46"/>
      <c r="D24" s="41">
        <v>136000</v>
      </c>
      <c r="E24" s="41">
        <v>136000</v>
      </c>
      <c r="F24" s="41"/>
      <c r="G24" s="18"/>
      <c r="H24" s="47"/>
      <c r="I24" s="28"/>
    </row>
    <row r="25" spans="1:9" ht="20.25" customHeight="1">
      <c r="A25" s="50"/>
      <c r="B25" s="51"/>
      <c r="C25" s="52"/>
      <c r="D25" s="53"/>
      <c r="E25" s="53"/>
      <c r="F25" s="53"/>
      <c r="G25" s="54"/>
      <c r="H25" s="55"/>
      <c r="I25" s="56"/>
    </row>
    <row r="26" spans="1:9" ht="20.25" customHeight="1">
      <c r="A26" s="57"/>
      <c r="B26" s="57"/>
      <c r="C26" s="58"/>
      <c r="D26" s="57"/>
      <c r="E26" s="57"/>
      <c r="F26" s="57"/>
      <c r="G26" s="59"/>
      <c r="H26" s="60"/>
      <c r="I26" s="61"/>
    </row>
    <row r="27" spans="1:9" ht="20.25" customHeight="1">
      <c r="A27" s="62"/>
      <c r="B27" s="62"/>
      <c r="C27" s="63"/>
      <c r="D27" s="62"/>
      <c r="E27" s="62"/>
      <c r="F27" s="62"/>
      <c r="G27" s="64"/>
      <c r="H27" s="1"/>
    </row>
    <row r="28" spans="1:9" ht="20.25" customHeight="1">
      <c r="A28" s="73"/>
      <c r="B28" s="73"/>
      <c r="C28" s="73"/>
      <c r="D28" s="73"/>
      <c r="E28" s="73"/>
      <c r="F28" s="73"/>
      <c r="G28" s="73"/>
      <c r="H28" s="1"/>
    </row>
    <row r="29" spans="1:9" ht="20.25" customHeight="1">
      <c r="A29" s="73"/>
      <c r="B29" s="73"/>
      <c r="C29" s="73"/>
      <c r="D29" s="73"/>
      <c r="E29" s="73"/>
      <c r="F29" s="73"/>
      <c r="G29" s="73"/>
      <c r="H29" s="1"/>
    </row>
    <row r="30" spans="1:9" ht="74.25" customHeight="1">
      <c r="A30" s="73"/>
      <c r="B30" s="73"/>
      <c r="C30" s="73"/>
      <c r="D30" s="73"/>
      <c r="E30" s="73"/>
      <c r="F30" s="73"/>
      <c r="G30" s="73"/>
      <c r="H30" s="1"/>
    </row>
    <row r="31" spans="1:9" ht="74.25" customHeight="1">
      <c r="D31" s="65"/>
      <c r="E31" s="66"/>
      <c r="F31" s="66"/>
      <c r="H31" s="1"/>
    </row>
    <row r="32" spans="1:9" ht="74.25" customHeight="1">
      <c r="E32" s="65"/>
      <c r="F32" s="65"/>
      <c r="H32" s="1"/>
    </row>
    <row r="33" spans="4:8" ht="74.25" customHeight="1">
      <c r="D33" s="65"/>
      <c r="H33" s="1"/>
    </row>
    <row r="34" spans="4:8" ht="74.25" customHeight="1"/>
    <row r="35" spans="4:8" ht="74.25" customHeight="1"/>
    <row r="36" spans="4:8" ht="74.25" customHeight="1"/>
    <row r="37" spans="4:8" ht="74.25" customHeight="1"/>
    <row r="38" spans="4:8" ht="74.25" customHeight="1"/>
    <row r="39" spans="4:8" ht="74.25" customHeight="1"/>
    <row r="40" spans="4:8" ht="74.25" customHeight="1"/>
    <row r="41" spans="4:8" ht="74.25" customHeight="1"/>
    <row r="42" spans="4:8" ht="74.25" customHeight="1"/>
    <row r="43" spans="4:8" ht="74.25" customHeight="1"/>
    <row r="79" spans="4:8">
      <c r="D79" s="65"/>
      <c r="H79" s="1"/>
    </row>
  </sheetData>
  <mergeCells count="12">
    <mergeCell ref="A28:G28"/>
    <mergeCell ref="A29:G29"/>
    <mergeCell ref="A30:G30"/>
    <mergeCell ref="G1:I1"/>
    <mergeCell ref="A2:I2"/>
    <mergeCell ref="A3:I3"/>
    <mergeCell ref="A5:A6"/>
    <mergeCell ref="B5:B6"/>
    <mergeCell ref="C5:C6"/>
    <mergeCell ref="D5:E5"/>
    <mergeCell ref="F5:F6"/>
    <mergeCell ref="G5:I5"/>
  </mergeCells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2019-04-24T02:33:36Z</cp:lastPrinted>
  <dcterms:created xsi:type="dcterms:W3CDTF">2019-01-10T01:43:19Z</dcterms:created>
  <dcterms:modified xsi:type="dcterms:W3CDTF">2019-04-24T02:33:49Z</dcterms:modified>
</cp:coreProperties>
</file>