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BAO CAO THU CHI\CONG KHAI NGAN SACH\2020\quy 1-2019\"/>
    </mc:Choice>
  </mc:AlternateContent>
  <bookViews>
    <workbookView xWindow="990" yWindow="15" windowWidth="10785" windowHeight="9720"/>
  </bookViews>
  <sheets>
    <sheet name="Bao cao" sheetId="16" r:id="rId1"/>
  </sheets>
  <calcPr calcId="162913"/>
</workbook>
</file>

<file path=xl/calcChain.xml><?xml version="1.0" encoding="utf-8"?>
<calcChain xmlns="http://schemas.openxmlformats.org/spreadsheetml/2006/main">
  <c r="I11" i="16" l="1"/>
  <c r="I29" i="16" l="1"/>
  <c r="E11" i="16" l="1"/>
  <c r="D11" i="16"/>
  <c r="C11" i="16"/>
  <c r="E29" i="16" l="1"/>
  <c r="D29" i="16"/>
  <c r="C29" i="16"/>
  <c r="H11" i="16" l="1"/>
  <c r="H12" i="16"/>
  <c r="H15" i="16"/>
  <c r="H17" i="16"/>
  <c r="H18" i="16"/>
  <c r="H19" i="16"/>
  <c r="H20" i="16"/>
  <c r="H21" i="16"/>
  <c r="H22" i="16"/>
  <c r="H23" i="16"/>
  <c r="H24" i="16"/>
  <c r="H25" i="16"/>
  <c r="H26" i="16"/>
  <c r="H30" i="16"/>
  <c r="H31" i="16"/>
  <c r="D10" i="16" l="1"/>
  <c r="F23" i="16" l="1"/>
  <c r="F18" i="16"/>
  <c r="F17" i="16"/>
  <c r="F30" i="16" l="1"/>
  <c r="G31" i="16"/>
  <c r="F31" i="16"/>
  <c r="G28" i="16"/>
  <c r="F28" i="16"/>
  <c r="G23" i="16"/>
  <c r="G17" i="16"/>
  <c r="G18" i="16"/>
  <c r="C10" i="16"/>
  <c r="C9" i="16" s="1"/>
  <c r="D9" i="16" l="1"/>
  <c r="I10" i="16"/>
  <c r="I9" i="16" s="1"/>
  <c r="G30" i="16"/>
  <c r="F29" i="16" l="1"/>
  <c r="H29" i="16"/>
  <c r="G29" i="16"/>
  <c r="E10" i="16"/>
  <c r="H10" i="16" s="1"/>
  <c r="F15" i="16"/>
  <c r="G15" i="16"/>
  <c r="G11" i="16" l="1"/>
  <c r="F11" i="16"/>
  <c r="F10" i="16" l="1"/>
  <c r="G10" i="16"/>
  <c r="E9" i="16"/>
  <c r="H9" i="16" s="1"/>
  <c r="G9" i="16" l="1"/>
  <c r="F9" i="16"/>
</calcChain>
</file>

<file path=xl/sharedStrings.xml><?xml version="1.0" encoding="utf-8"?>
<sst xmlns="http://schemas.openxmlformats.org/spreadsheetml/2006/main" count="48" uniqueCount="46">
  <si>
    <t xml:space="preserve">Đơn vị tính: triệu đồng </t>
  </si>
  <si>
    <t>STT</t>
  </si>
  <si>
    <t>Chỉ tiêu</t>
  </si>
  <si>
    <t>So sánh tỷ lệ %</t>
  </si>
  <si>
    <t>Dự toán</t>
  </si>
  <si>
    <t>Thực hiện với dự toán</t>
  </si>
  <si>
    <t>TW giao</t>
  </si>
  <si>
    <t>HĐND giao</t>
  </si>
  <si>
    <t>A</t>
  </si>
  <si>
    <t>I</t>
  </si>
  <si>
    <t>Chi đầu tư phát triển</t>
  </si>
  <si>
    <t>II</t>
  </si>
  <si>
    <t>Chi thường xuyên</t>
  </si>
  <si>
    <t>Chi sự nghiệp khoa học và CN</t>
  </si>
  <si>
    <t>Chi sự nghiệp GD và ĐT, dạy nghề</t>
  </si>
  <si>
    <t>Chi sự nghiệp y tế và dân số KHHGĐ</t>
  </si>
  <si>
    <t>QLHC -Đảng - Đoàn thể</t>
  </si>
  <si>
    <t>Chi sự nghiệp văn hoá thông tin</t>
  </si>
  <si>
    <t>Chi sự nghiệp PTTH</t>
  </si>
  <si>
    <t>Chi sự nghiệp thể dục - thể thao</t>
  </si>
  <si>
    <t>Chi đảm bảo xã hội</t>
  </si>
  <si>
    <t>Chi sự nghiệp kinh tế</t>
  </si>
  <si>
    <t>Chi sự nghiệp hoạt động môi trường</t>
  </si>
  <si>
    <t>III</t>
  </si>
  <si>
    <t>Chi bổ sung Quỹ DTTC</t>
  </si>
  <si>
    <t>B</t>
  </si>
  <si>
    <t>Chi thực hiện Chương trình mục tiêu quốc gia</t>
  </si>
  <si>
    <t xml:space="preserve"> - Vốn đầu tư</t>
  </si>
  <si>
    <t xml:space="preserve"> - Vốn sự nghiệp</t>
  </si>
  <si>
    <t>Cùng kỳ năm trước</t>
  </si>
  <si>
    <t>Thực hiện QI tháng năm 2017</t>
  </si>
  <si>
    <t>IV</t>
  </si>
  <si>
    <t>Chi trả nợ lãi các khoản do chính quyền địa phương vay</t>
  </si>
  <si>
    <t>Chi đầu tư cho các dự án</t>
  </si>
  <si>
    <t>UBND TỈNH ĐẮK LẮK</t>
  </si>
  <si>
    <t>SỞ TÀI CHÍNH</t>
  </si>
  <si>
    <t>Biểu số 61/CK-NSNN</t>
  </si>
  <si>
    <t>TỔNG CHI NSĐP</t>
  </si>
  <si>
    <t>CHI CÂN ĐỐI NSĐP</t>
  </si>
  <si>
    <t>Chi đầu tư phát triển khác</t>
  </si>
  <si>
    <t>Trong đó:</t>
  </si>
  <si>
    <t xml:space="preserve">  </t>
  </si>
  <si>
    <t>chi đầu tư và hỗ trợ vốn cho các doanh nghiệp cung cấp sản phẩm, dịch vụ công ích do Nhà nước đặt hàng, các tổ chức kinh tế, các tổ chức tài chính của địa phương theo quy định của pháp luật</t>
  </si>
  <si>
    <t>Ước thực hiện</t>
  </si>
  <si>
    <t>ƯỚC THỰC HIỆN CHI NGÂN SÁCH ĐỊA PHƯƠNG QUÝ I NĂM 2020</t>
  </si>
  <si>
    <t>Năm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</si>
</sst>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_);[Red]\(#,##0.0\)"/>
    <numFmt numFmtId="165" formatCode="_(* #,##0_);_(* \(#,##0\);_(* &quot;-&quot;??_);_(@_)"/>
  </numFmts>
  <fonts count="18">
    <font>
      <sz val="11"/>
      <color theme="1"/>
      <name val="Calibri"/>
      <family val="2"/>
      <scheme val="minor"/>
    </font>
    <font>
      <sz val="11"/>
      <color theme="1"/>
      <name val="Calibri"/>
      <family val="2"/>
      <scheme val="minor"/>
    </font>
    <font>
      <sz val="11"/>
      <name val="UVnTime"/>
    </font>
    <font>
      <b/>
      <sz val="14"/>
      <name val="Times New Roman"/>
      <family val="1"/>
    </font>
    <font>
      <sz val="11"/>
      <name val="Times New Roman"/>
      <family val="1"/>
    </font>
    <font>
      <b/>
      <sz val="10"/>
      <name val="Times New Roman"/>
      <family val="1"/>
    </font>
    <font>
      <i/>
      <sz val="11"/>
      <name val="Times New Roman"/>
      <family val="1"/>
    </font>
    <font>
      <i/>
      <sz val="10"/>
      <name val="Times New Roman"/>
      <family val="1"/>
    </font>
    <font>
      <b/>
      <sz val="8"/>
      <name val="Times New Roman"/>
      <family val="1"/>
    </font>
    <font>
      <b/>
      <sz val="9"/>
      <name val="Times New Roman"/>
      <family val="1"/>
    </font>
    <font>
      <sz val="10"/>
      <name val="Times New Roman"/>
      <family val="1"/>
    </font>
    <font>
      <b/>
      <i/>
      <sz val="10"/>
      <name val="Times New Roman"/>
      <family val="1"/>
    </font>
    <font>
      <b/>
      <i/>
      <sz val="11"/>
      <name val="Times New Roman"/>
      <family val="1"/>
    </font>
    <font>
      <b/>
      <sz val="11"/>
      <name val="Times New Roman"/>
      <family val="1"/>
    </font>
    <font>
      <b/>
      <sz val="11"/>
      <color theme="1"/>
      <name val="Times New Roman"/>
      <family val="1"/>
    </font>
    <font>
      <sz val="11"/>
      <color rgb="FFFF0000"/>
      <name val="Times New Roman"/>
      <family val="1"/>
    </font>
    <font>
      <b/>
      <sz val="10"/>
      <color rgb="FFFF0000"/>
      <name val="Times New Roman"/>
      <family val="1"/>
    </font>
    <font>
      <sz val="10"/>
      <color rgb="FFFF0000"/>
      <name val="Times New Roman"/>
      <family val="1"/>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2" fillId="0" borderId="0"/>
  </cellStyleXfs>
  <cellXfs count="99">
    <xf numFmtId="0" fontId="0" fillId="0" borderId="0" xfId="0"/>
    <xf numFmtId="0" fontId="4" fillId="0" borderId="0" xfId="2" applyFont="1" applyAlignment="1">
      <alignment vertical="center"/>
    </xf>
    <xf numFmtId="38" fontId="4" fillId="0" borderId="0" xfId="2" applyNumberFormat="1" applyFont="1" applyAlignment="1">
      <alignment horizontal="center" vertical="center"/>
    </xf>
    <xf numFmtId="38" fontId="4" fillId="0" borderId="0" xfId="2" applyNumberFormat="1" applyFont="1" applyAlignment="1">
      <alignment vertical="center"/>
    </xf>
    <xf numFmtId="38" fontId="6" fillId="0" borderId="0" xfId="2" applyNumberFormat="1" applyFont="1" applyBorder="1" applyAlignment="1">
      <alignment horizontal="center" vertical="center"/>
    </xf>
    <xf numFmtId="0" fontId="8" fillId="0" borderId="11" xfId="2" applyFont="1" applyBorder="1" applyAlignment="1">
      <alignment horizontal="center" vertical="center"/>
    </xf>
    <xf numFmtId="49" fontId="8" fillId="0" borderId="14" xfId="2" applyNumberFormat="1" applyFont="1" applyBorder="1" applyAlignment="1">
      <alignment horizontal="center" vertical="center"/>
    </xf>
    <xf numFmtId="38" fontId="8" fillId="0" borderId="6" xfId="2" applyNumberFormat="1" applyFont="1" applyBorder="1" applyAlignment="1">
      <alignment horizontal="center" vertical="center" wrapText="1"/>
    </xf>
    <xf numFmtId="38" fontId="8" fillId="0" borderId="14" xfId="2" applyNumberFormat="1" applyFont="1" applyBorder="1" applyAlignment="1">
      <alignment horizontal="center" vertical="center" wrapText="1"/>
    </xf>
    <xf numFmtId="38" fontId="9" fillId="0" borderId="6" xfId="2" applyNumberFormat="1" applyFont="1" applyBorder="1" applyAlignment="1">
      <alignment horizontal="center" vertical="center"/>
    </xf>
    <xf numFmtId="38" fontId="8" fillId="0" borderId="7" xfId="2" applyNumberFormat="1" applyFont="1" applyBorder="1" applyAlignment="1">
      <alignment horizontal="center" vertical="center" wrapText="1"/>
    </xf>
    <xf numFmtId="38" fontId="5" fillId="0" borderId="7" xfId="2" applyNumberFormat="1" applyFont="1" applyBorder="1" applyAlignment="1">
      <alignment vertical="center" wrapText="1"/>
    </xf>
    <xf numFmtId="38" fontId="5" fillId="0" borderId="13" xfId="2" applyNumberFormat="1" applyFont="1" applyBorder="1" applyAlignment="1">
      <alignment horizontal="right" vertical="center"/>
    </xf>
    <xf numFmtId="164" fontId="5" fillId="0" borderId="13" xfId="2" applyNumberFormat="1" applyFont="1" applyBorder="1" applyAlignment="1">
      <alignment horizontal="right" vertical="center"/>
    </xf>
    <xf numFmtId="38" fontId="5" fillId="0" borderId="13" xfId="2" applyNumberFormat="1" applyFont="1" applyBorder="1" applyAlignment="1">
      <alignment horizontal="center" vertical="center"/>
    </xf>
    <xf numFmtId="38" fontId="5" fillId="0" borderId="13" xfId="2" applyNumberFormat="1" applyFont="1" applyBorder="1" applyAlignment="1">
      <alignment vertical="center"/>
    </xf>
    <xf numFmtId="38" fontId="11" fillId="0" borderId="13" xfId="2" applyNumberFormat="1" applyFont="1" applyBorder="1" applyAlignment="1">
      <alignment horizontal="center" vertical="center"/>
    </xf>
    <xf numFmtId="38" fontId="11" fillId="0" borderId="13" xfId="2" applyNumberFormat="1" applyFont="1" applyBorder="1" applyAlignment="1">
      <alignment vertical="center"/>
    </xf>
    <xf numFmtId="38" fontId="11" fillId="0" borderId="13" xfId="2" applyNumberFormat="1" applyFont="1" applyBorder="1" applyAlignment="1">
      <alignment horizontal="right" vertical="center"/>
    </xf>
    <xf numFmtId="38" fontId="7" fillId="0" borderId="13" xfId="2" applyNumberFormat="1" applyFont="1" applyBorder="1" applyAlignment="1">
      <alignment horizontal="center" vertical="center"/>
    </xf>
    <xf numFmtId="38" fontId="7" fillId="0" borderId="13" xfId="2" applyNumberFormat="1" applyFont="1" applyBorder="1" applyAlignment="1">
      <alignment vertical="center"/>
    </xf>
    <xf numFmtId="165" fontId="10" fillId="0" borderId="13" xfId="1" applyNumberFormat="1" applyFont="1" applyFill="1" applyBorder="1" applyAlignment="1">
      <alignment vertical="center"/>
    </xf>
    <xf numFmtId="165" fontId="10" fillId="0" borderId="13" xfId="1" applyNumberFormat="1" applyFont="1" applyBorder="1" applyAlignment="1">
      <alignment vertical="center"/>
    </xf>
    <xf numFmtId="165" fontId="5" fillId="0" borderId="0" xfId="1" applyNumberFormat="1" applyFont="1" applyFill="1" applyAlignment="1">
      <alignment vertical="center"/>
    </xf>
    <xf numFmtId="38" fontId="10" fillId="0" borderId="13" xfId="2" applyNumberFormat="1" applyFont="1" applyBorder="1" applyAlignment="1">
      <alignment horizontal="center" vertical="center"/>
    </xf>
    <xf numFmtId="38" fontId="10" fillId="0" borderId="13" xfId="2" applyNumberFormat="1" applyFont="1" applyBorder="1" applyAlignment="1">
      <alignment vertical="center"/>
    </xf>
    <xf numFmtId="165" fontId="10" fillId="0" borderId="8" xfId="1" applyNumberFormat="1" applyFont="1" applyFill="1" applyBorder="1" applyAlignment="1">
      <alignment vertical="center"/>
    </xf>
    <xf numFmtId="164" fontId="10" fillId="0" borderId="13" xfId="2" applyNumberFormat="1" applyFont="1" applyBorder="1" applyAlignment="1">
      <alignment horizontal="right" vertical="center"/>
    </xf>
    <xf numFmtId="38" fontId="10" fillId="0" borderId="13" xfId="2" applyNumberFormat="1" applyFont="1" applyBorder="1" applyAlignment="1">
      <alignment horizontal="right" vertical="center"/>
    </xf>
    <xf numFmtId="3" fontId="10" fillId="0" borderId="0" xfId="0" applyNumberFormat="1" applyFont="1" applyAlignment="1">
      <alignment vertical="center"/>
    </xf>
    <xf numFmtId="4" fontId="10" fillId="0" borderId="0" xfId="0" applyNumberFormat="1" applyFont="1" applyFill="1" applyAlignment="1">
      <alignment vertical="center"/>
    </xf>
    <xf numFmtId="165" fontId="10" fillId="0" borderId="0" xfId="1" applyNumberFormat="1" applyFont="1" applyAlignment="1">
      <alignment vertical="center"/>
    </xf>
    <xf numFmtId="3" fontId="5" fillId="0" borderId="0" xfId="0" applyNumberFormat="1" applyFont="1" applyAlignment="1">
      <alignment horizontal="center" vertical="center"/>
    </xf>
    <xf numFmtId="3" fontId="5" fillId="0" borderId="0" xfId="0" applyNumberFormat="1" applyFont="1" applyFill="1" applyBorder="1" applyAlignment="1">
      <alignment horizontal="center" vertical="center"/>
    </xf>
    <xf numFmtId="165" fontId="5" fillId="0" borderId="0" xfId="1" applyNumberFormat="1" applyFont="1" applyAlignment="1">
      <alignment horizontal="center" vertical="center"/>
    </xf>
    <xf numFmtId="165" fontId="5" fillId="0" borderId="6" xfId="1" applyNumberFormat="1" applyFont="1" applyBorder="1" applyAlignment="1">
      <alignment horizontal="center" vertical="center"/>
    </xf>
    <xf numFmtId="38" fontId="10" fillId="0" borderId="13" xfId="2" applyNumberFormat="1" applyFont="1" applyFill="1" applyBorder="1" applyAlignment="1">
      <alignment horizontal="right" vertical="center"/>
    </xf>
    <xf numFmtId="165" fontId="10" fillId="0" borderId="0" xfId="1" applyNumberFormat="1" applyFont="1" applyFill="1" applyBorder="1" applyAlignment="1">
      <alignment vertical="center"/>
    </xf>
    <xf numFmtId="38" fontId="10" fillId="0" borderId="13" xfId="0" applyNumberFormat="1" applyFont="1" applyFill="1" applyBorder="1" applyAlignment="1">
      <alignment horizontal="right" vertical="center"/>
    </xf>
    <xf numFmtId="165" fontId="10" fillId="0" borderId="15" xfId="1" applyNumberFormat="1" applyFont="1" applyBorder="1" applyAlignment="1">
      <alignment vertical="center"/>
    </xf>
    <xf numFmtId="165" fontId="5" fillId="0" borderId="0" xfId="1" applyNumberFormat="1" applyFont="1" applyAlignment="1">
      <alignment vertical="center"/>
    </xf>
    <xf numFmtId="0" fontId="12" fillId="0" borderId="0" xfId="2" applyFont="1" applyAlignment="1">
      <alignment vertical="center"/>
    </xf>
    <xf numFmtId="165" fontId="5" fillId="0" borderId="6" xfId="1" applyNumberFormat="1" applyFont="1" applyBorder="1" applyAlignment="1">
      <alignment vertical="center" wrapText="1"/>
    </xf>
    <xf numFmtId="38" fontId="11" fillId="0" borderId="6" xfId="2" applyNumberFormat="1" applyFont="1" applyBorder="1" applyAlignment="1">
      <alignment vertical="center"/>
    </xf>
    <xf numFmtId="164" fontId="5" fillId="0" borderId="6" xfId="2" applyNumberFormat="1" applyFont="1" applyBorder="1" applyAlignment="1">
      <alignment horizontal="right" vertical="center"/>
    </xf>
    <xf numFmtId="165" fontId="10" fillId="0" borderId="13" xfId="1" applyNumberFormat="1" applyFont="1" applyBorder="1" applyAlignment="1">
      <alignment horizontal="center" vertical="center"/>
    </xf>
    <xf numFmtId="164" fontId="10" fillId="0" borderId="16" xfId="2" applyNumberFormat="1" applyFont="1" applyBorder="1" applyAlignment="1">
      <alignment horizontal="right" vertical="center"/>
    </xf>
    <xf numFmtId="165" fontId="10" fillId="0" borderId="15" xfId="1" applyNumberFormat="1" applyFont="1" applyBorder="1" applyAlignment="1">
      <alignment horizontal="center" vertical="center"/>
    </xf>
    <xf numFmtId="164" fontId="10" fillId="0" borderId="15" xfId="2" applyNumberFormat="1" applyFont="1" applyBorder="1" applyAlignment="1">
      <alignment horizontal="right" vertical="center"/>
    </xf>
    <xf numFmtId="38" fontId="7" fillId="0" borderId="13" xfId="2" applyNumberFormat="1" applyFont="1" applyBorder="1" applyAlignment="1">
      <alignment horizontal="right" vertical="center"/>
    </xf>
    <xf numFmtId="164" fontId="5" fillId="0" borderId="17" xfId="2" applyNumberFormat="1" applyFont="1" applyBorder="1" applyAlignment="1">
      <alignment horizontal="right" vertical="center"/>
    </xf>
    <xf numFmtId="38" fontId="5" fillId="0" borderId="15" xfId="2" applyNumberFormat="1" applyFont="1" applyBorder="1" applyAlignment="1">
      <alignment horizontal="right" vertical="center"/>
    </xf>
    <xf numFmtId="165" fontId="4" fillId="0" borderId="0" xfId="1" applyNumberFormat="1" applyFont="1" applyAlignment="1">
      <alignment vertical="center"/>
    </xf>
    <xf numFmtId="165" fontId="12" fillId="0" borderId="0" xfId="1" applyNumberFormat="1" applyFont="1" applyAlignment="1">
      <alignment vertical="center"/>
    </xf>
    <xf numFmtId="0" fontId="3" fillId="0" borderId="0" xfId="2" applyFont="1" applyAlignment="1">
      <alignment horizontal="center" vertical="center"/>
    </xf>
    <xf numFmtId="164" fontId="5" fillId="0" borderId="16" xfId="2" applyNumberFormat="1" applyFont="1" applyBorder="1" applyAlignment="1">
      <alignment horizontal="right" vertical="center"/>
    </xf>
    <xf numFmtId="38" fontId="5" fillId="0" borderId="17" xfId="2" applyNumberFormat="1" applyFont="1" applyBorder="1" applyAlignment="1">
      <alignment vertical="center"/>
    </xf>
    <xf numFmtId="38" fontId="5" fillId="0" borderId="17" xfId="2" applyNumberFormat="1" applyFont="1" applyBorder="1" applyAlignment="1">
      <alignment horizontal="right" vertical="center"/>
    </xf>
    <xf numFmtId="0" fontId="13" fillId="0" borderId="0" xfId="2" applyFont="1" applyAlignment="1">
      <alignment vertical="center"/>
    </xf>
    <xf numFmtId="0" fontId="13" fillId="0" borderId="0" xfId="2" applyFont="1" applyAlignment="1">
      <alignment horizontal="center" vertical="center"/>
    </xf>
    <xf numFmtId="38" fontId="11" fillId="0" borderId="8" xfId="2" applyNumberFormat="1" applyFont="1" applyBorder="1" applyAlignment="1">
      <alignment horizontal="right" vertical="center"/>
    </xf>
    <xf numFmtId="38" fontId="5" fillId="0" borderId="17" xfId="2" applyNumberFormat="1" applyFont="1" applyBorder="1" applyAlignment="1">
      <alignment horizontal="center" vertical="center"/>
    </xf>
    <xf numFmtId="38" fontId="5" fillId="0" borderId="17" xfId="2" applyNumberFormat="1" applyFont="1" applyBorder="1" applyAlignment="1">
      <alignment vertical="center" wrapText="1"/>
    </xf>
    <xf numFmtId="38" fontId="5" fillId="0" borderId="8" xfId="2" applyNumberFormat="1" applyFont="1" applyBorder="1" applyAlignment="1">
      <alignment vertical="center"/>
    </xf>
    <xf numFmtId="38" fontId="10" fillId="0" borderId="13" xfId="2" applyNumberFormat="1" applyFont="1" applyBorder="1" applyAlignment="1">
      <alignment vertical="center" wrapText="1"/>
    </xf>
    <xf numFmtId="164" fontId="5" fillId="0" borderId="7" xfId="2" applyNumberFormat="1" applyFont="1" applyBorder="1" applyAlignment="1">
      <alignment horizontal="right" vertical="center"/>
    </xf>
    <xf numFmtId="164" fontId="5" fillId="0" borderId="15" xfId="2" applyNumberFormat="1" applyFont="1" applyBorder="1" applyAlignment="1">
      <alignment horizontal="right" vertical="center"/>
    </xf>
    <xf numFmtId="0" fontId="13" fillId="0" borderId="0" xfId="2" applyFont="1" applyAlignment="1">
      <alignment horizontal="center" vertical="center"/>
    </xf>
    <xf numFmtId="0" fontId="3" fillId="0" borderId="0" xfId="2" applyFont="1" applyAlignment="1">
      <alignment horizontal="center" vertical="center"/>
    </xf>
    <xf numFmtId="38" fontId="7" fillId="0" borderId="1" xfId="2" applyNumberFormat="1" applyFont="1" applyBorder="1" applyAlignment="1">
      <alignment horizontal="center" vertical="center"/>
    </xf>
    <xf numFmtId="38" fontId="8" fillId="0" borderId="2" xfId="2" applyNumberFormat="1" applyFont="1" applyBorder="1" applyAlignment="1">
      <alignment horizontal="center" vertical="center" wrapText="1"/>
    </xf>
    <xf numFmtId="38" fontId="8" fillId="0" borderId="8" xfId="2" applyNumberFormat="1" applyFont="1" applyBorder="1" applyAlignment="1">
      <alignment horizontal="center" vertical="center" wrapText="1"/>
    </xf>
    <xf numFmtId="0" fontId="4" fillId="0" borderId="14"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38" fontId="9" fillId="0" borderId="9" xfId="2" applyNumberFormat="1" applyFont="1" applyBorder="1" applyAlignment="1">
      <alignment horizontal="center" vertical="center"/>
    </xf>
    <xf numFmtId="38" fontId="9" fillId="0" borderId="18" xfId="2" applyNumberFormat="1" applyFont="1" applyBorder="1" applyAlignment="1">
      <alignment horizontal="center" vertical="center"/>
    </xf>
    <xf numFmtId="38" fontId="9" fillId="0" borderId="10" xfId="2" applyNumberFormat="1" applyFont="1" applyBorder="1" applyAlignment="1">
      <alignment horizontal="center" vertical="center"/>
    </xf>
    <xf numFmtId="0" fontId="14" fillId="0" borderId="2" xfId="0" applyFont="1" applyBorder="1" applyAlignment="1">
      <alignment horizontal="center" wrapText="1"/>
    </xf>
    <xf numFmtId="0" fontId="14" fillId="0" borderId="14" xfId="0" applyFont="1" applyBorder="1" applyAlignment="1">
      <alignment horizontal="center" wrapText="1"/>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5" fillId="0" borderId="6" xfId="2" applyFont="1" applyBorder="1" applyAlignment="1">
      <alignment horizontal="center" vertical="center"/>
    </xf>
    <xf numFmtId="0" fontId="9" fillId="0" borderId="11" xfId="2" applyFont="1" applyBorder="1" applyAlignment="1">
      <alignment horizontal="center" vertical="center" wrapText="1"/>
    </xf>
    <xf numFmtId="0" fontId="0" fillId="0" borderId="12" xfId="0" applyBorder="1"/>
    <xf numFmtId="0" fontId="15" fillId="0" borderId="0" xfId="2" applyFont="1" applyAlignment="1">
      <alignment vertical="center"/>
    </xf>
    <xf numFmtId="3" fontId="16" fillId="0" borderId="7" xfId="3" applyNumberFormat="1" applyFont="1" applyBorder="1" applyAlignment="1">
      <alignment horizontal="center" vertical="center" wrapText="1"/>
    </xf>
    <xf numFmtId="3" fontId="16" fillId="0" borderId="13" xfId="3" applyNumberFormat="1" applyFont="1" applyBorder="1" applyAlignment="1">
      <alignment horizontal="center" vertical="center" wrapText="1"/>
    </xf>
    <xf numFmtId="3" fontId="16" fillId="0" borderId="15" xfId="3" applyNumberFormat="1" applyFont="1" applyBorder="1" applyAlignment="1">
      <alignment horizontal="center" vertical="center" wrapText="1"/>
    </xf>
    <xf numFmtId="3" fontId="16" fillId="0" borderId="6" xfId="2" applyNumberFormat="1" applyFont="1" applyBorder="1" applyAlignment="1">
      <alignment horizontal="center" vertical="center"/>
    </xf>
    <xf numFmtId="165" fontId="16" fillId="0" borderId="16" xfId="1" applyNumberFormat="1" applyFont="1" applyBorder="1" applyAlignment="1">
      <alignment vertical="center"/>
    </xf>
    <xf numFmtId="165" fontId="16" fillId="0" borderId="13" xfId="1" applyNumberFormat="1" applyFont="1" applyBorder="1" applyAlignment="1">
      <alignment vertical="center"/>
    </xf>
    <xf numFmtId="165" fontId="17" fillId="0" borderId="13" xfId="1" applyNumberFormat="1" applyFont="1" applyBorder="1" applyAlignment="1">
      <alignment vertical="center"/>
    </xf>
    <xf numFmtId="165" fontId="16" fillId="0" borderId="17" xfId="1" applyNumberFormat="1" applyFont="1" applyBorder="1" applyAlignment="1">
      <alignment vertical="center"/>
    </xf>
    <xf numFmtId="165" fontId="17" fillId="0" borderId="15" xfId="1" applyNumberFormat="1" applyFont="1" applyBorder="1" applyAlignment="1">
      <alignment vertical="center"/>
    </xf>
    <xf numFmtId="165" fontId="16" fillId="0" borderId="8" xfId="1" applyNumberFormat="1" applyFont="1" applyBorder="1" applyAlignment="1">
      <alignment vertical="center"/>
    </xf>
    <xf numFmtId="165" fontId="17" fillId="0" borderId="7" xfId="1" applyNumberFormat="1" applyFont="1" applyBorder="1" applyAlignment="1">
      <alignment vertical="center"/>
    </xf>
    <xf numFmtId="3" fontId="17" fillId="0" borderId="0" xfId="2" applyNumberFormat="1" applyFont="1" applyAlignment="1">
      <alignment vertical="center"/>
    </xf>
  </cellXfs>
  <cellStyles count="4">
    <cellStyle name="Comma" xfId="1" builtinId="3"/>
    <cellStyle name="Normal" xfId="0" builtinId="0"/>
    <cellStyle name="Normal_Sheet1" xfId="3"/>
    <cellStyle name="Normal_Thu chi thang 2-201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tabSelected="1" topLeftCell="A13" workbookViewId="0">
      <selection activeCell="P13" sqref="P13"/>
    </sheetView>
  </sheetViews>
  <sheetFormatPr defaultRowHeight="15"/>
  <cols>
    <col min="1" max="1" width="5.140625" style="1" customWidth="1"/>
    <col min="2" max="2" width="31.42578125" style="1" customWidth="1"/>
    <col min="3" max="3" width="12.42578125" style="1" customWidth="1"/>
    <col min="4" max="4" width="11.28515625" style="1" customWidth="1"/>
    <col min="5" max="5" width="11.85546875" style="1" customWidth="1"/>
    <col min="6" max="6" width="12.7109375" style="1" bestFit="1" customWidth="1"/>
    <col min="7" max="7" width="9.28515625" style="1" bestFit="1" customWidth="1"/>
    <col min="8" max="8" width="9.85546875" style="1" customWidth="1"/>
    <col min="9" max="9" width="20.140625" style="86" hidden="1" customWidth="1"/>
    <col min="10" max="10" width="8" style="1" bestFit="1" customWidth="1"/>
    <col min="11" max="11" width="10.85546875" style="1" bestFit="1" customWidth="1"/>
    <col min="12" max="12" width="9.140625" style="1"/>
    <col min="13" max="13" width="10.85546875" style="1" bestFit="1" customWidth="1"/>
    <col min="14" max="14" width="9.42578125" style="52" bestFit="1" customWidth="1"/>
    <col min="15" max="15" width="9.140625" style="52"/>
    <col min="16" max="16384" width="9.140625" style="1"/>
  </cols>
  <sheetData>
    <row r="1" spans="1:13">
      <c r="A1" s="67" t="s">
        <v>34</v>
      </c>
      <c r="B1" s="67"/>
      <c r="F1" s="67" t="s">
        <v>36</v>
      </c>
      <c r="G1" s="67"/>
      <c r="H1" s="67"/>
    </row>
    <row r="2" spans="1:13">
      <c r="A2" s="58"/>
      <c r="B2" s="59" t="s">
        <v>35</v>
      </c>
    </row>
    <row r="3" spans="1:13" ht="33.75" customHeight="1">
      <c r="A3" s="68" t="s">
        <v>44</v>
      </c>
      <c r="B3" s="68"/>
      <c r="C3" s="68"/>
      <c r="D3" s="68"/>
      <c r="E3" s="68"/>
      <c r="F3" s="68"/>
      <c r="G3" s="68"/>
      <c r="H3" s="54"/>
    </row>
    <row r="4" spans="1:13">
      <c r="A4" s="2"/>
      <c r="B4" s="3"/>
      <c r="C4" s="3"/>
      <c r="D4" s="4"/>
      <c r="E4" s="4"/>
      <c r="G4" s="69" t="s">
        <v>0</v>
      </c>
      <c r="H4" s="69"/>
      <c r="I4" s="69"/>
    </row>
    <row r="5" spans="1:13" ht="23.25" customHeight="1">
      <c r="A5" s="70" t="s">
        <v>1</v>
      </c>
      <c r="B5" s="70" t="s">
        <v>2</v>
      </c>
      <c r="C5" s="73" t="s">
        <v>45</v>
      </c>
      <c r="D5" s="74"/>
      <c r="E5" s="75"/>
      <c r="F5" s="76" t="s">
        <v>3</v>
      </c>
      <c r="G5" s="77"/>
      <c r="H5" s="78"/>
      <c r="I5" s="87" t="s">
        <v>30</v>
      </c>
    </row>
    <row r="6" spans="1:13" ht="23.25" customHeight="1">
      <c r="A6" s="71"/>
      <c r="B6" s="71"/>
      <c r="C6" s="81" t="s">
        <v>4</v>
      </c>
      <c r="D6" s="82"/>
      <c r="E6" s="83" t="s">
        <v>43</v>
      </c>
      <c r="F6" s="84" t="s">
        <v>5</v>
      </c>
      <c r="G6" s="85"/>
      <c r="H6" s="79" t="s">
        <v>29</v>
      </c>
      <c r="I6" s="88"/>
    </row>
    <row r="7" spans="1:13" ht="23.25" customHeight="1">
      <c r="A7" s="72"/>
      <c r="B7" s="72"/>
      <c r="C7" s="5" t="s">
        <v>6</v>
      </c>
      <c r="D7" s="6" t="s">
        <v>7</v>
      </c>
      <c r="E7" s="83"/>
      <c r="F7" s="5" t="s">
        <v>6</v>
      </c>
      <c r="G7" s="6" t="s">
        <v>7</v>
      </c>
      <c r="H7" s="80"/>
      <c r="I7" s="89"/>
    </row>
    <row r="8" spans="1:13">
      <c r="A8" s="7"/>
      <c r="B8" s="7">
        <v>1</v>
      </c>
      <c r="C8" s="8">
        <v>2</v>
      </c>
      <c r="D8" s="8">
        <v>3</v>
      </c>
      <c r="E8" s="7">
        <v>4</v>
      </c>
      <c r="F8" s="9">
        <v>5</v>
      </c>
      <c r="G8" s="9">
        <v>6</v>
      </c>
      <c r="H8" s="9"/>
      <c r="I8" s="90">
        <v>8</v>
      </c>
    </row>
    <row r="9" spans="1:13">
      <c r="A9" s="10"/>
      <c r="B9" s="11" t="s">
        <v>37</v>
      </c>
      <c r="C9" s="12">
        <f>C10+C29</f>
        <v>16279228</v>
      </c>
      <c r="D9" s="12">
        <f>D10+D29</f>
        <v>18424228</v>
      </c>
      <c r="E9" s="12">
        <f>E10+E29</f>
        <v>4786674</v>
      </c>
      <c r="F9" s="13">
        <f>E9/C9*100</f>
        <v>29.40356876874014</v>
      </c>
      <c r="G9" s="13">
        <f>E9/D9*100</f>
        <v>25.98032330038469</v>
      </c>
      <c r="H9" s="65">
        <f>E9/I9*100</f>
        <v>133.8291153927664</v>
      </c>
      <c r="I9" s="91">
        <f>I10+I29</f>
        <v>3576706</v>
      </c>
      <c r="J9" s="3"/>
    </row>
    <row r="10" spans="1:13">
      <c r="A10" s="14" t="s">
        <v>8</v>
      </c>
      <c r="B10" s="15" t="s">
        <v>38</v>
      </c>
      <c r="C10" s="12">
        <f>C11+C15+C27+C28</f>
        <v>15599521</v>
      </c>
      <c r="D10" s="12">
        <f>D11+D15+D27+D28</f>
        <v>17744521</v>
      </c>
      <c r="E10" s="12">
        <f>E11+E15+E27+E28</f>
        <v>4762760</v>
      </c>
      <c r="F10" s="13">
        <f>E10/C10*100</f>
        <v>30.531450292608341</v>
      </c>
      <c r="G10" s="13">
        <f>E10/D10*100</f>
        <v>26.840735796700287</v>
      </c>
      <c r="H10" s="13">
        <f t="shared" ref="H10:H31" si="0">E10/I10*100</f>
        <v>133.23132310713453</v>
      </c>
      <c r="I10" s="92">
        <f>I11+I15+I28</f>
        <v>3574805</v>
      </c>
      <c r="J10" s="3"/>
    </row>
    <row r="11" spans="1:13">
      <c r="A11" s="16" t="s">
        <v>9</v>
      </c>
      <c r="B11" s="15" t="s">
        <v>10</v>
      </c>
      <c r="C11" s="18">
        <f>C12+C13+C14</f>
        <v>2867366</v>
      </c>
      <c r="D11" s="18">
        <f>D12+D13+D14</f>
        <v>4912366</v>
      </c>
      <c r="E11" s="18">
        <f>E12+E13+E14</f>
        <v>1701513</v>
      </c>
      <c r="F11" s="13">
        <f>E11/C11*100</f>
        <v>59.340628297887335</v>
      </c>
      <c r="G11" s="13">
        <f>E11/D11*100</f>
        <v>34.637341761586981</v>
      </c>
      <c r="H11" s="13">
        <f t="shared" si="0"/>
        <v>224.52199546604947</v>
      </c>
      <c r="I11" s="92">
        <f>I12+I13+I14</f>
        <v>757838</v>
      </c>
      <c r="J11" s="3"/>
      <c r="K11" s="3"/>
    </row>
    <row r="12" spans="1:13">
      <c r="A12" s="19">
        <v>1</v>
      </c>
      <c r="B12" s="20" t="s">
        <v>33</v>
      </c>
      <c r="C12" s="49">
        <v>2867366</v>
      </c>
      <c r="D12" s="49">
        <v>4912366</v>
      </c>
      <c r="E12" s="21">
        <v>1696484</v>
      </c>
      <c r="F12" s="13"/>
      <c r="G12" s="13"/>
      <c r="H12" s="13">
        <f t="shared" si="0"/>
        <v>225.14957026750119</v>
      </c>
      <c r="I12" s="93">
        <v>753492</v>
      </c>
      <c r="J12" s="3"/>
      <c r="K12" s="3"/>
    </row>
    <row r="13" spans="1:13" ht="74.25" customHeight="1">
      <c r="A13" s="24">
        <v>2</v>
      </c>
      <c r="B13" s="64" t="s">
        <v>42</v>
      </c>
      <c r="C13" s="18"/>
      <c r="D13" s="18"/>
      <c r="E13" s="21">
        <v>0</v>
      </c>
      <c r="F13" s="13"/>
      <c r="G13" s="13"/>
      <c r="H13" s="13"/>
      <c r="I13" s="93"/>
      <c r="J13" s="3"/>
    </row>
    <row r="14" spans="1:13">
      <c r="A14" s="24">
        <v>3</v>
      </c>
      <c r="B14" s="64" t="s">
        <v>39</v>
      </c>
      <c r="C14" s="12"/>
      <c r="D14" s="12"/>
      <c r="E14" s="21">
        <v>5029</v>
      </c>
      <c r="F14" s="13"/>
      <c r="G14" s="13"/>
      <c r="H14" s="13"/>
      <c r="I14" s="93">
        <v>4346</v>
      </c>
      <c r="J14" s="3"/>
    </row>
    <row r="15" spans="1:13">
      <c r="A15" s="14" t="s">
        <v>11</v>
      </c>
      <c r="B15" s="15" t="s">
        <v>12</v>
      </c>
      <c r="C15" s="15">
        <v>12729315</v>
      </c>
      <c r="D15" s="15">
        <v>12829315</v>
      </c>
      <c r="E15" s="12">
        <v>3061247</v>
      </c>
      <c r="F15" s="13">
        <f>E15/C15*100</f>
        <v>24.04879602712322</v>
      </c>
      <c r="G15" s="13">
        <f>E15/D15*100</f>
        <v>23.861344116969612</v>
      </c>
      <c r="H15" s="13">
        <f t="shared" si="0"/>
        <v>108.67173807857884</v>
      </c>
      <c r="I15" s="92">
        <v>2816967</v>
      </c>
      <c r="J15" s="3"/>
      <c r="M15" s="3"/>
    </row>
    <row r="16" spans="1:13">
      <c r="A16" s="16"/>
      <c r="B16" s="20" t="s">
        <v>40</v>
      </c>
      <c r="C16" s="17"/>
      <c r="D16" s="17"/>
      <c r="E16" s="60"/>
      <c r="F16" s="13"/>
      <c r="G16" s="13"/>
      <c r="H16" s="13"/>
      <c r="I16" s="92"/>
      <c r="J16" s="3"/>
      <c r="M16" s="3"/>
    </row>
    <row r="17" spans="1:15">
      <c r="A17" s="24">
        <v>1</v>
      </c>
      <c r="B17" s="25" t="s">
        <v>14</v>
      </c>
      <c r="C17" s="25">
        <v>5547225</v>
      </c>
      <c r="D17" s="25">
        <v>5638294</v>
      </c>
      <c r="E17" s="28">
        <v>1210502</v>
      </c>
      <c r="F17" s="27">
        <f t="shared" ref="F17" si="1">E17/C17*100</f>
        <v>21.821757725709702</v>
      </c>
      <c r="G17" s="27">
        <f>E17/D17*100</f>
        <v>21.469295499667098</v>
      </c>
      <c r="H17" s="13">
        <f t="shared" si="0"/>
        <v>107.89009043857405</v>
      </c>
      <c r="I17" s="93">
        <v>1121977</v>
      </c>
      <c r="J17" s="3"/>
    </row>
    <row r="18" spans="1:15">
      <c r="A18" s="24">
        <v>2</v>
      </c>
      <c r="B18" s="25" t="s">
        <v>13</v>
      </c>
      <c r="C18" s="25">
        <v>26629</v>
      </c>
      <c r="D18" s="25">
        <v>40629</v>
      </c>
      <c r="E18" s="26">
        <v>10548</v>
      </c>
      <c r="F18" s="27">
        <f>E18/C18*100</f>
        <v>39.610950467535396</v>
      </c>
      <c r="G18" s="27">
        <f>E18/D18*100</f>
        <v>25.961751458317949</v>
      </c>
      <c r="H18" s="13">
        <f t="shared" si="0"/>
        <v>104.98656315318004</v>
      </c>
      <c r="I18" s="93">
        <v>10047</v>
      </c>
      <c r="J18" s="3"/>
    </row>
    <row r="19" spans="1:15">
      <c r="A19" s="24">
        <v>3</v>
      </c>
      <c r="B19" s="25" t="s">
        <v>15</v>
      </c>
      <c r="C19" s="25"/>
      <c r="D19" s="25"/>
      <c r="E19" s="28">
        <v>395464</v>
      </c>
      <c r="F19" s="13"/>
      <c r="G19" s="27"/>
      <c r="H19" s="13">
        <f t="shared" si="0"/>
        <v>112.55172727841941</v>
      </c>
      <c r="I19" s="93">
        <v>351362</v>
      </c>
      <c r="J19" s="3"/>
    </row>
    <row r="20" spans="1:15">
      <c r="A20" s="24">
        <v>4</v>
      </c>
      <c r="B20" s="25" t="s">
        <v>17</v>
      </c>
      <c r="C20" s="25" t="s">
        <v>41</v>
      </c>
      <c r="D20" s="25"/>
      <c r="E20" s="28">
        <v>31030</v>
      </c>
      <c r="F20" s="13"/>
      <c r="G20" s="27"/>
      <c r="H20" s="13">
        <f t="shared" si="0"/>
        <v>158.65630432559564</v>
      </c>
      <c r="I20" s="93">
        <v>19558</v>
      </c>
      <c r="J20" s="3"/>
    </row>
    <row r="21" spans="1:15">
      <c r="A21" s="24">
        <v>5</v>
      </c>
      <c r="B21" s="25" t="s">
        <v>18</v>
      </c>
      <c r="C21" s="25"/>
      <c r="D21" s="25"/>
      <c r="E21" s="38">
        <v>12592</v>
      </c>
      <c r="F21" s="13"/>
      <c r="G21" s="27"/>
      <c r="H21" s="13">
        <f t="shared" si="0"/>
        <v>127.33340074830619</v>
      </c>
      <c r="I21" s="93">
        <v>9889</v>
      </c>
      <c r="J21" s="3"/>
    </row>
    <row r="22" spans="1:15">
      <c r="A22" s="24">
        <v>6</v>
      </c>
      <c r="B22" s="25" t="s">
        <v>19</v>
      </c>
      <c r="C22" s="25"/>
      <c r="D22" s="25"/>
      <c r="E22" s="38">
        <v>9709</v>
      </c>
      <c r="F22" s="27"/>
      <c r="G22" s="27"/>
      <c r="H22" s="13">
        <f t="shared" si="0"/>
        <v>102.62128739033929</v>
      </c>
      <c r="I22" s="93">
        <v>9461</v>
      </c>
      <c r="J22" s="3"/>
    </row>
    <row r="23" spans="1:15">
      <c r="A23" s="24">
        <v>7</v>
      </c>
      <c r="B23" s="25" t="s">
        <v>22</v>
      </c>
      <c r="C23" s="25">
        <v>137824</v>
      </c>
      <c r="D23" s="25">
        <v>140878</v>
      </c>
      <c r="E23" s="36">
        <v>45033</v>
      </c>
      <c r="F23" s="27">
        <f>E23/C23*100</f>
        <v>32.674280241467379</v>
      </c>
      <c r="G23" s="27">
        <f>E23/D23*100</f>
        <v>31.965956359403169</v>
      </c>
      <c r="H23" s="13">
        <f t="shared" si="0"/>
        <v>126.36940172858905</v>
      </c>
      <c r="I23" s="93">
        <v>35636</v>
      </c>
      <c r="J23" s="3"/>
    </row>
    <row r="24" spans="1:15">
      <c r="A24" s="24">
        <v>8</v>
      </c>
      <c r="B24" s="25" t="s">
        <v>21</v>
      </c>
      <c r="C24" s="25"/>
      <c r="D24" s="25"/>
      <c r="E24" s="28">
        <v>237120</v>
      </c>
      <c r="F24" s="27"/>
      <c r="G24" s="27"/>
      <c r="H24" s="13">
        <f t="shared" si="0"/>
        <v>140.6714403516786</v>
      </c>
      <c r="I24" s="93">
        <v>168563</v>
      </c>
      <c r="J24" s="3"/>
    </row>
    <row r="25" spans="1:15">
      <c r="A25" s="24">
        <v>9</v>
      </c>
      <c r="B25" s="25" t="s">
        <v>16</v>
      </c>
      <c r="C25" s="25"/>
      <c r="D25" s="25"/>
      <c r="E25" s="36">
        <v>546888</v>
      </c>
      <c r="F25" s="13"/>
      <c r="G25" s="27"/>
      <c r="H25" s="13">
        <f t="shared" si="0"/>
        <v>108.12486531051239</v>
      </c>
      <c r="I25" s="93">
        <v>505793</v>
      </c>
      <c r="J25" s="3"/>
    </row>
    <row r="26" spans="1:15">
      <c r="A26" s="24">
        <v>10</v>
      </c>
      <c r="B26" s="25" t="s">
        <v>20</v>
      </c>
      <c r="C26" s="25"/>
      <c r="D26" s="25"/>
      <c r="E26" s="28">
        <v>118999</v>
      </c>
      <c r="F26" s="27"/>
      <c r="G26" s="27"/>
      <c r="H26" s="13">
        <f t="shared" si="0"/>
        <v>113.81038456756471</v>
      </c>
      <c r="I26" s="93">
        <v>104559</v>
      </c>
      <c r="J26" s="3"/>
    </row>
    <row r="27" spans="1:15" ht="25.5">
      <c r="A27" s="61" t="s">
        <v>23</v>
      </c>
      <c r="B27" s="62" t="s">
        <v>32</v>
      </c>
      <c r="C27" s="56">
        <v>1400</v>
      </c>
      <c r="D27" s="15">
        <v>1400</v>
      </c>
      <c r="E27" s="57">
        <v>0</v>
      </c>
      <c r="F27" s="50"/>
      <c r="G27" s="50"/>
      <c r="H27" s="13"/>
      <c r="I27" s="94">
        <v>0</v>
      </c>
      <c r="J27" s="3"/>
    </row>
    <row r="28" spans="1:15" s="41" customFormat="1">
      <c r="A28" s="61" t="s">
        <v>31</v>
      </c>
      <c r="B28" s="56" t="s">
        <v>24</v>
      </c>
      <c r="C28" s="56">
        <v>1440</v>
      </c>
      <c r="D28" s="63">
        <v>1440</v>
      </c>
      <c r="E28" s="51">
        <v>0</v>
      </c>
      <c r="F28" s="50">
        <f>E28/C28*100</f>
        <v>0</v>
      </c>
      <c r="G28" s="50">
        <f>E28/D28*100</f>
        <v>0</v>
      </c>
      <c r="H28" s="50"/>
      <c r="I28" s="95">
        <v>0</v>
      </c>
      <c r="J28" s="3"/>
      <c r="O28" s="53"/>
    </row>
    <row r="29" spans="1:15" s="41" customFormat="1" ht="25.5">
      <c r="A29" s="35" t="s">
        <v>25</v>
      </c>
      <c r="B29" s="42" t="s">
        <v>26</v>
      </c>
      <c r="C29" s="43">
        <f>C30+C31</f>
        <v>679707</v>
      </c>
      <c r="D29" s="43">
        <f>D30+D31</f>
        <v>679707</v>
      </c>
      <c r="E29" s="43">
        <f>SUM(E30:E31)</f>
        <v>23914</v>
      </c>
      <c r="F29" s="44">
        <f>E29/C29*100</f>
        <v>3.5182806709361532</v>
      </c>
      <c r="G29" s="44">
        <f>E29/D29*100</f>
        <v>3.5182806709361532</v>
      </c>
      <c r="H29" s="44">
        <f t="shared" si="0"/>
        <v>1257.969489742241</v>
      </c>
      <c r="I29" s="96">
        <f>I30+I31</f>
        <v>1901</v>
      </c>
      <c r="J29" s="3"/>
      <c r="N29" s="53"/>
      <c r="O29" s="53"/>
    </row>
    <row r="30" spans="1:15">
      <c r="A30" s="45"/>
      <c r="B30" s="22" t="s">
        <v>27</v>
      </c>
      <c r="C30" s="22">
        <v>538454</v>
      </c>
      <c r="D30" s="22">
        <v>538454</v>
      </c>
      <c r="E30" s="22">
        <v>22282</v>
      </c>
      <c r="F30" s="46">
        <f>E30/C30*100</f>
        <v>4.1381436482967899</v>
      </c>
      <c r="G30" s="27">
        <f>E30/D30*100</f>
        <v>4.1381436482967899</v>
      </c>
      <c r="H30" s="55">
        <f t="shared" si="0"/>
        <v>2600</v>
      </c>
      <c r="I30" s="97">
        <v>857</v>
      </c>
      <c r="J30" s="3"/>
      <c r="N30" s="53"/>
    </row>
    <row r="31" spans="1:15">
      <c r="A31" s="47"/>
      <c r="B31" s="39" t="s">
        <v>28</v>
      </c>
      <c r="C31" s="39">
        <v>141253</v>
      </c>
      <c r="D31" s="39">
        <v>141253</v>
      </c>
      <c r="E31" s="39">
        <v>1632</v>
      </c>
      <c r="F31" s="48">
        <f>E31/C31*100</f>
        <v>1.1553736911782404</v>
      </c>
      <c r="G31" s="48">
        <f>E31/D31*100</f>
        <v>1.1553736911782404</v>
      </c>
      <c r="H31" s="66">
        <f t="shared" si="0"/>
        <v>156.32183908045977</v>
      </c>
      <c r="I31" s="95">
        <v>1044</v>
      </c>
      <c r="J31" s="3"/>
      <c r="N31" s="53"/>
    </row>
    <row r="32" spans="1:15">
      <c r="I32" s="98"/>
    </row>
    <row r="33" spans="9:12">
      <c r="I33" s="98"/>
    </row>
    <row r="41" spans="9:12">
      <c r="J41" s="29"/>
      <c r="K41" s="30"/>
      <c r="L41" s="31"/>
    </row>
    <row r="42" spans="9:12">
      <c r="J42" s="32"/>
      <c r="K42" s="33"/>
      <c r="L42" s="34"/>
    </row>
    <row r="43" spans="9:12">
      <c r="J43" s="31"/>
      <c r="K43" s="37"/>
      <c r="L43" s="31"/>
    </row>
    <row r="44" spans="9:12">
      <c r="J44" s="31"/>
      <c r="K44" s="37"/>
      <c r="L44" s="31"/>
    </row>
    <row r="45" spans="9:12">
      <c r="J45" s="31"/>
      <c r="K45" s="37"/>
      <c r="L45" s="31"/>
    </row>
    <row r="46" spans="9:12">
      <c r="J46" s="31"/>
      <c r="K46" s="37"/>
      <c r="L46" s="31"/>
    </row>
    <row r="47" spans="9:12">
      <c r="J47" s="31"/>
      <c r="K47" s="37"/>
      <c r="L47" s="31"/>
    </row>
    <row r="48" spans="9:12">
      <c r="J48" s="31"/>
      <c r="K48" s="37"/>
      <c r="L48" s="31"/>
    </row>
    <row r="49" spans="10:12">
      <c r="J49" s="31"/>
      <c r="K49" s="37"/>
      <c r="L49" s="31"/>
    </row>
    <row r="50" spans="10:12">
      <c r="J50" s="31"/>
      <c r="K50" s="37"/>
      <c r="L50" s="31"/>
    </row>
    <row r="51" spans="10:12">
      <c r="J51" s="31"/>
      <c r="K51" s="37"/>
      <c r="L51" s="31"/>
    </row>
    <row r="52" spans="10:12">
      <c r="J52" s="31"/>
      <c r="K52" s="37"/>
      <c r="L52" s="31"/>
    </row>
    <row r="53" spans="10:12">
      <c r="J53" s="31"/>
      <c r="K53" s="37"/>
      <c r="L53" s="31"/>
    </row>
    <row r="54" spans="10:12">
      <c r="J54" s="31"/>
      <c r="K54" s="37"/>
      <c r="L54" s="31"/>
    </row>
    <row r="55" spans="10:12">
      <c r="J55" s="31"/>
      <c r="K55" s="37"/>
      <c r="L55" s="31"/>
    </row>
    <row r="56" spans="10:12">
      <c r="J56" s="31"/>
      <c r="K56" s="37"/>
      <c r="L56" s="31"/>
    </row>
    <row r="57" spans="10:12">
      <c r="J57" s="31"/>
      <c r="K57" s="37"/>
      <c r="L57" s="31"/>
    </row>
    <row r="58" spans="10:12">
      <c r="J58" s="40"/>
      <c r="K58" s="23"/>
      <c r="L58" s="40"/>
    </row>
  </sheetData>
  <mergeCells count="13">
    <mergeCell ref="A1:B1"/>
    <mergeCell ref="F1:H1"/>
    <mergeCell ref="A3:G3"/>
    <mergeCell ref="G4:I4"/>
    <mergeCell ref="A5:A7"/>
    <mergeCell ref="B5:B7"/>
    <mergeCell ref="C5:E5"/>
    <mergeCell ref="F5:H5"/>
    <mergeCell ref="H6:H7"/>
    <mergeCell ref="I5:I7"/>
    <mergeCell ref="C6:D6"/>
    <mergeCell ref="E6:E7"/>
    <mergeCell ref="F6:G6"/>
  </mergeCells>
  <pageMargins left="0" right="0" top="0.5" bottom="0.25" header="0.3" footer="0.3"/>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Phan Thi Vec No</cp:lastModifiedBy>
  <cp:lastPrinted>2019-04-16T07:45:13Z</cp:lastPrinted>
  <dcterms:created xsi:type="dcterms:W3CDTF">2018-01-02T07:49:02Z</dcterms:created>
  <dcterms:modified xsi:type="dcterms:W3CDTF">2020-04-16T07:44:15Z</dcterms:modified>
</cp:coreProperties>
</file>