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BAO CAO THU CHI\CONG KHAI NGAN SACH\2021\Du toan-2021\"/>
    </mc:Choice>
  </mc:AlternateContent>
  <bookViews>
    <workbookView xWindow="0" yWindow="0" windowWidth="24000" windowHeight="9630"/>
  </bookViews>
  <sheets>
    <sheet name="Bao cao"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2" i="1" l="1"/>
  <c r="K91" i="1"/>
  <c r="C91" i="1"/>
  <c r="K90" i="1"/>
  <c r="C90" i="1" s="1"/>
  <c r="K89" i="1"/>
  <c r="C89" i="1"/>
  <c r="K88" i="1"/>
  <c r="C88" i="1" s="1"/>
  <c r="K87" i="1"/>
  <c r="C87" i="1"/>
  <c r="K86" i="1"/>
  <c r="C86" i="1" s="1"/>
  <c r="K85" i="1"/>
  <c r="C85" i="1"/>
  <c r="K84" i="1"/>
  <c r="C84" i="1" s="1"/>
  <c r="K83" i="1"/>
  <c r="C83" i="1"/>
  <c r="K82" i="1"/>
  <c r="C82" i="1" s="1"/>
  <c r="P81" i="1"/>
  <c r="O81" i="1"/>
  <c r="N81" i="1"/>
  <c r="K81" i="1" s="1"/>
  <c r="M81" i="1"/>
  <c r="L81" i="1"/>
  <c r="J81" i="1"/>
  <c r="I81" i="1"/>
  <c r="H81" i="1"/>
  <c r="G81" i="1"/>
  <c r="F81" i="1"/>
  <c r="D81" i="1"/>
  <c r="C81" i="1" s="1"/>
  <c r="K80" i="1"/>
  <c r="C80" i="1"/>
  <c r="K79" i="1"/>
  <c r="C79" i="1"/>
  <c r="K78" i="1"/>
  <c r="C78" i="1"/>
  <c r="K77" i="1"/>
  <c r="C77" i="1"/>
  <c r="K76" i="1"/>
  <c r="C76" i="1"/>
  <c r="K75" i="1"/>
  <c r="C75" i="1"/>
  <c r="K74" i="1"/>
  <c r="C74" i="1"/>
  <c r="P73" i="1"/>
  <c r="O73" i="1"/>
  <c r="N73" i="1"/>
  <c r="M73" i="1"/>
  <c r="M70" i="1" s="1"/>
  <c r="L73" i="1"/>
  <c r="J73" i="1"/>
  <c r="I73" i="1"/>
  <c r="I70" i="1" s="1"/>
  <c r="H73" i="1"/>
  <c r="G73" i="1"/>
  <c r="F73" i="1"/>
  <c r="D73" i="1"/>
  <c r="K72" i="1"/>
  <c r="C72" i="1" s="1"/>
  <c r="K71" i="1"/>
  <c r="C71" i="1" s="1"/>
  <c r="P70" i="1"/>
  <c r="O70" i="1"/>
  <c r="N70" i="1"/>
  <c r="L70" i="1"/>
  <c r="K70" i="1" s="1"/>
  <c r="J70" i="1"/>
  <c r="H70" i="1"/>
  <c r="G70" i="1"/>
  <c r="F70" i="1"/>
  <c r="K69" i="1"/>
  <c r="C69" i="1"/>
  <c r="K68" i="1"/>
  <c r="C68" i="1"/>
  <c r="K67" i="1"/>
  <c r="C67" i="1"/>
  <c r="P66" i="1"/>
  <c r="O66" i="1"/>
  <c r="N66" i="1"/>
  <c r="M66" i="1"/>
  <c r="K66" i="1" s="1"/>
  <c r="L66" i="1"/>
  <c r="J66" i="1"/>
  <c r="I66" i="1"/>
  <c r="I48" i="1" s="1"/>
  <c r="H66" i="1"/>
  <c r="G66" i="1"/>
  <c r="F66" i="1"/>
  <c r="D66" i="1"/>
  <c r="K65" i="1"/>
  <c r="C65" i="1" s="1"/>
  <c r="K64" i="1"/>
  <c r="C64" i="1" s="1"/>
  <c r="K63" i="1"/>
  <c r="C63" i="1" s="1"/>
  <c r="K62" i="1"/>
  <c r="C62" i="1" s="1"/>
  <c r="K61" i="1"/>
  <c r="C61" i="1" s="1"/>
  <c r="K60" i="1"/>
  <c r="C60" i="1" s="1"/>
  <c r="K59" i="1"/>
  <c r="C59" i="1" s="1"/>
  <c r="K58" i="1"/>
  <c r="C58" i="1" s="1"/>
  <c r="P57" i="1"/>
  <c r="O57" i="1"/>
  <c r="N57" i="1"/>
  <c r="N48" i="1" s="1"/>
  <c r="N12" i="1" s="1"/>
  <c r="M57" i="1"/>
  <c r="L57" i="1"/>
  <c r="K57" i="1" s="1"/>
  <c r="J57" i="1"/>
  <c r="J48" i="1" s="1"/>
  <c r="J12" i="1" s="1"/>
  <c r="I57" i="1"/>
  <c r="H57" i="1"/>
  <c r="G57" i="1"/>
  <c r="F57" i="1"/>
  <c r="F48" i="1" s="1"/>
  <c r="F12" i="1" s="1"/>
  <c r="D57" i="1"/>
  <c r="K56" i="1"/>
  <c r="C56" i="1"/>
  <c r="K55" i="1"/>
  <c r="C55" i="1"/>
  <c r="K54" i="1"/>
  <c r="C54" i="1"/>
  <c r="K53" i="1"/>
  <c r="C53" i="1"/>
  <c r="K52" i="1"/>
  <c r="C52" i="1"/>
  <c r="K51" i="1"/>
  <c r="C51" i="1"/>
  <c r="K50" i="1"/>
  <c r="C50" i="1"/>
  <c r="K49" i="1"/>
  <c r="C49" i="1"/>
  <c r="P48" i="1"/>
  <c r="O48" i="1"/>
  <c r="L48" i="1"/>
  <c r="H48" i="1"/>
  <c r="G48" i="1"/>
  <c r="K47" i="1"/>
  <c r="C47" i="1" s="1"/>
  <c r="K46" i="1"/>
  <c r="C46" i="1"/>
  <c r="K45" i="1"/>
  <c r="C45" i="1" s="1"/>
  <c r="K44" i="1"/>
  <c r="C44" i="1"/>
  <c r="K43" i="1"/>
  <c r="C43" i="1" s="1"/>
  <c r="K42" i="1"/>
  <c r="C42" i="1"/>
  <c r="P41" i="1"/>
  <c r="O41" i="1"/>
  <c r="N41" i="1"/>
  <c r="M41" i="1"/>
  <c r="L41" i="1"/>
  <c r="K41" i="1" s="1"/>
  <c r="C41" i="1" s="1"/>
  <c r="J41" i="1"/>
  <c r="I41" i="1"/>
  <c r="H41" i="1"/>
  <c r="G41" i="1"/>
  <c r="F41" i="1"/>
  <c r="D41" i="1"/>
  <c r="K40" i="1"/>
  <c r="C40" i="1"/>
  <c r="K39" i="1"/>
  <c r="C39" i="1"/>
  <c r="K38" i="1"/>
  <c r="C38" i="1"/>
  <c r="K37" i="1"/>
  <c r="C37" i="1"/>
  <c r="K36" i="1"/>
  <c r="C36" i="1"/>
  <c r="K35" i="1"/>
  <c r="C35" i="1"/>
  <c r="K34" i="1"/>
  <c r="C34" i="1"/>
  <c r="K33" i="1"/>
  <c r="C33" i="1"/>
  <c r="K32" i="1"/>
  <c r="C32" i="1"/>
  <c r="K31" i="1"/>
  <c r="C31" i="1"/>
  <c r="K30" i="1"/>
  <c r="C30" i="1"/>
  <c r="K29" i="1"/>
  <c r="C29" i="1"/>
  <c r="K28" i="1"/>
  <c r="C28" i="1"/>
  <c r="K27" i="1"/>
  <c r="C27" i="1"/>
  <c r="K26" i="1"/>
  <c r="C26" i="1"/>
  <c r="K25" i="1"/>
  <c r="C25" i="1"/>
  <c r="K24" i="1"/>
  <c r="C24" i="1"/>
  <c r="K23" i="1"/>
  <c r="C23" i="1"/>
  <c r="K22" i="1"/>
  <c r="C22" i="1"/>
  <c r="K21" i="1"/>
  <c r="C21" i="1"/>
  <c r="K20" i="1"/>
  <c r="C20" i="1"/>
  <c r="K19" i="1"/>
  <c r="C19" i="1"/>
  <c r="K18" i="1"/>
  <c r="C18" i="1"/>
  <c r="K17" i="1"/>
  <c r="C17" i="1"/>
  <c r="C15" i="1" s="1"/>
  <c r="C14" i="1" s="1"/>
  <c r="K16" i="1"/>
  <c r="C16" i="1"/>
  <c r="P15" i="1"/>
  <c r="O15" i="1"/>
  <c r="O14" i="1" s="1"/>
  <c r="O12" i="1" s="1"/>
  <c r="N15" i="1"/>
  <c r="M15" i="1"/>
  <c r="M14" i="1" s="1"/>
  <c r="L15" i="1"/>
  <c r="K15" i="1"/>
  <c r="K14" i="1" s="1"/>
  <c r="J15" i="1"/>
  <c r="I15" i="1"/>
  <c r="I14" i="1" s="1"/>
  <c r="H15" i="1"/>
  <c r="G15" i="1"/>
  <c r="G14" i="1" s="1"/>
  <c r="G12" i="1" s="1"/>
  <c r="F15" i="1"/>
  <c r="D15" i="1"/>
  <c r="D14" i="1" s="1"/>
  <c r="P14" i="1"/>
  <c r="P12" i="1" s="1"/>
  <c r="N14" i="1"/>
  <c r="L14" i="1"/>
  <c r="L12" i="1" s="1"/>
  <c r="J14" i="1"/>
  <c r="H14" i="1"/>
  <c r="H12" i="1" s="1"/>
  <c r="F14" i="1"/>
  <c r="T13" i="1"/>
  <c r="C66" i="1" l="1"/>
  <c r="I12" i="1"/>
  <c r="M12" i="1"/>
  <c r="D48" i="1"/>
  <c r="C48" i="1" s="1"/>
  <c r="C12" i="1" s="1"/>
  <c r="M48" i="1"/>
  <c r="K48" i="1" s="1"/>
  <c r="K12" i="1" s="1"/>
  <c r="C57" i="1"/>
  <c r="K73" i="1"/>
  <c r="C73" i="1" s="1"/>
  <c r="D70" i="1"/>
  <c r="C70" i="1" s="1"/>
  <c r="D12" i="1" l="1"/>
</calcChain>
</file>

<file path=xl/sharedStrings.xml><?xml version="1.0" encoding="utf-8"?>
<sst xmlns="http://schemas.openxmlformats.org/spreadsheetml/2006/main" count="132" uniqueCount="112">
  <si>
    <t>ỦY BAN NHÂN DÂN TỈNH ĐẮK LẮK</t>
  </si>
  <si>
    <t>Biểu số 52/CK-NSNN</t>
  </si>
  <si>
    <t>DỰ TOÁN CHI ĐẦU TƯ PHÁT TRIỂN CỦA NGÂN SÁCH CẤP TỈNH</t>
  </si>
  <si>
    <t>CHO TỪNG CƠ QUAN, TỔ CHỨC THEO LĨNH VỰC NĂM 2021</t>
  </si>
  <si>
    <t>(Kèm theo Quyết định số:          /QĐ-UBND ngày    /01/2021 của UBND tỉnh)</t>
  </si>
  <si>
    <t>Đơn vị: triệu đồng</t>
  </si>
  <si>
    <t>S
T
T</t>
  </si>
  <si>
    <t>Tên đơn vị</t>
  </si>
  <si>
    <t>Tổng số</t>
  </si>
  <si>
    <t>Trong đó</t>
  </si>
  <si>
    <t xml:space="preserve"> Chi giáo dục - đào tạo và dạy nghề</t>
  </si>
  <si>
    <t>Chi khoa học và công nghệ</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</si>
  <si>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</si>
  <si>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</si>
  <si>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</si>
  <si>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</si>
  <si>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</si>
  <si>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</si>
  <si>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</si>
  <si>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đảm bảo xã hội</t>
  </si>
  <si>
    <t>Chi giao thông</t>
  </si>
  <si>
    <t>Chi nông nghiệp, lâm nghiệp, thủy lợi, thủy sản</t>
  </si>
  <si>
    <t>Hạ tầng đô thị</t>
  </si>
  <si>
    <t xml:space="preserve"> công nghiệp</t>
  </si>
  <si>
    <t>A</t>
  </si>
  <si>
    <t>B</t>
  </si>
  <si>
    <t>TỔNG SỐ (A+B+C+D)</t>
  </si>
  <si>
    <t>Trong đó:</t>
  </si>
  <si>
    <t>Trung ương cân đối vốn ĐTPT trong nước (I+…+II)</t>
  </si>
  <si>
    <t>I</t>
  </si>
  <si>
    <t>Quyết định 3189/QĐ-UBND ngày 24/12/2020 - Biểu 3</t>
  </si>
  <si>
    <t>Ban QLDA ĐTXD CT DD và CN tỉnh</t>
  </si>
  <si>
    <t>Sở TTTT</t>
  </si>
  <si>
    <t>Ban QLDA ĐTXD H. Buôn Đôn</t>
  </si>
  <si>
    <t>Ban QLDA ĐTXD H. Cư M'Gar</t>
  </si>
  <si>
    <t>Ban QLDA ĐTXD H. Ea H'leo</t>
  </si>
  <si>
    <t>Ban QLDA ĐTXD H. Ea Kar</t>
  </si>
  <si>
    <t>Ban QLDA ĐTXD H. Ea Súp</t>
  </si>
  <si>
    <t>Ban QLDA ĐTXD H. Kr.  Ana</t>
  </si>
  <si>
    <t>Ban QLDA ĐTXD H. Kr. Bông</t>
  </si>
  <si>
    <t>Ban QLDA ĐTXD H. Kr. Năng</t>
  </si>
  <si>
    <t>Ban QLDA ĐTXD H. Kr. Pắc</t>
  </si>
  <si>
    <t>Ban QLDA ĐTXD H. Lắk</t>
  </si>
  <si>
    <t>Ban QLDA ĐTXD H. M'Drắk</t>
  </si>
  <si>
    <t>Ban QLDA ĐTXD thị xã Buôn Hồ</t>
  </si>
  <si>
    <t>Ban QLDA ĐTXD TP. BMT</t>
  </si>
  <si>
    <t>Ban QLDA ĐTXDCT GT&amp;NNPTNT tỉnh</t>
  </si>
  <si>
    <t>UBND H. Ea H'leo</t>
  </si>
  <si>
    <t>UBND H. Ea Súp</t>
  </si>
  <si>
    <t>UBND H. Kr. Ana</t>
  </si>
  <si>
    <t>UBND TP. BMT</t>
  </si>
  <si>
    <t>Ban QLDA ĐTXD H. Cư Kuin</t>
  </si>
  <si>
    <t>Ban QLDA ĐTXD H. Kr. Búk</t>
  </si>
  <si>
    <t>UBND H. Lắk</t>
  </si>
  <si>
    <t>II</t>
  </si>
  <si>
    <t>Quyết định 3189/QĐ-UBND ngày 24/12/2020 - Biểu 4</t>
  </si>
  <si>
    <t>Ban QLDA ĐT XDCT GT và NN PTNT tỉnh</t>
  </si>
  <si>
    <t>Sở GD-ĐT</t>
  </si>
  <si>
    <t xml:space="preserve">Sở Kế hoạch và Đầu tư </t>
  </si>
  <si>
    <t>Sở NN&amp;PTNT</t>
  </si>
  <si>
    <t>Sở TN&amp;MT</t>
  </si>
  <si>
    <t>Thông báo sau</t>
  </si>
  <si>
    <t>Tiền sử dụng đất</t>
  </si>
  <si>
    <t>Đo đạc, đăng ký quản lý đất đai (10%)</t>
  </si>
  <si>
    <t>Bổ sung Quỹ phát triển đất (10%)</t>
  </si>
  <si>
    <t>III</t>
  </si>
  <si>
    <t>Quỹ bảo lãnh tín dụng cho doanh nghiệp vừa và nhỏ tỉnh Đắk Lắk</t>
  </si>
  <si>
    <t>IV</t>
  </si>
  <si>
    <t>Thực hiện chính sách khuyến khích doanh nghiệp đầu tư vào nông nghiệp, nông thôn trên địa bàn tỉnh theo NĐ 57/2018/NĐ-CP</t>
  </si>
  <si>
    <t>V</t>
  </si>
  <si>
    <t>Đối ứng Chương trình MTQG xây dựng nông thôn mới</t>
  </si>
  <si>
    <t>VI</t>
  </si>
  <si>
    <t xml:space="preserve">Đối ứng Chương trình MTQG phát triển KTXH vùng đồng bào DTTS và miền núi </t>
  </si>
  <si>
    <t>VII</t>
  </si>
  <si>
    <t>Bổ sung có mục tiêu cho ngân sách cấp huyện để đầu tư xây dựng trường học theo phân cấp</t>
  </si>
  <si>
    <t>VIII</t>
  </si>
  <si>
    <t>Bố trí dự phòng ngân sách tỉnh</t>
  </si>
  <si>
    <t>Bố trí dự án chuyển tiếp - Biểu 6</t>
  </si>
  <si>
    <t>BQLDA ĐTXD H. MĐ'rắk</t>
  </si>
  <si>
    <t>Sở KH&amp;ĐT</t>
  </si>
  <si>
    <t xml:space="preserve">Ban QLDA ĐTXDCT GT&amp;NNPTNT tỉnh </t>
  </si>
  <si>
    <t>Cty TNHH 1 TV QLĐT&amp;MT</t>
  </si>
  <si>
    <t>Chi cục Thủy sản</t>
  </si>
  <si>
    <t>Sở LĐTB&amp;XH</t>
  </si>
  <si>
    <t>IX</t>
  </si>
  <si>
    <t>Bố trí dự án mở mới</t>
  </si>
  <si>
    <t>XI</t>
  </si>
  <si>
    <t xml:space="preserve">Thông báo sau </t>
  </si>
  <si>
    <t>XII</t>
  </si>
  <si>
    <t>Ngân sách huyện, thành phố Thực hiện</t>
  </si>
  <si>
    <t>C</t>
  </si>
  <si>
    <t>Nguồn Xổ số kiến thiết</t>
  </si>
  <si>
    <t xml:space="preserve">Đối ứng Chương trình mục tiêu quốc gia xây dựng nông thôn mới 
</t>
  </si>
  <si>
    <t>Đối ứng Chương trình MTQG giảm nghèo bền vững</t>
  </si>
  <si>
    <t>Bố trí đầu tư cho các dự án hoàn thành, chuyển tiếp (giáo dục đào tạo, Y tế, xã hội)</t>
  </si>
  <si>
    <t>Ban QLDA ĐTXD huyện Krông Ana</t>
  </si>
  <si>
    <t>Ban QLDA ĐTXD huyện Krông Pắc</t>
  </si>
  <si>
    <t>Ban QLDA ĐTXD TP BMT</t>
  </si>
  <si>
    <t>Trường PTTH DTNT Nơ Trang Lơng</t>
  </si>
  <si>
    <t>D</t>
  </si>
  <si>
    <t>Thu từ bán tài sản sở hữu Nhà nước</t>
  </si>
  <si>
    <t>Ban QLDAĐTXD huyện Cư Kuin</t>
  </si>
  <si>
    <t>BCHQS tỉnh</t>
  </si>
  <si>
    <t>Công an tỉnh</t>
  </si>
  <si>
    <t>Ban QLDAĐTXD huyện Kr. Ana</t>
  </si>
  <si>
    <t>Ban QLDA ĐTXD huyện Lắk</t>
  </si>
  <si>
    <t>Ban QLDAĐTXD huyện Lắk</t>
  </si>
  <si>
    <t>Ban QLDAĐTXD huyện Krông Búk</t>
  </si>
  <si>
    <t>E</t>
  </si>
  <si>
    <t>Thông báo sau - Nguồn vốn tiền thu sử dụng đất từ thu hồi tạm ứng của Đường Đông Tây, thành phố Buôn Ma Thuột và Hồ Thủy lợi Ea Tam, thành phố Buôn Ma Thuột</t>
  </si>
  <si>
    <t>F</t>
  </si>
  <si>
    <t>Chi đầu tư từ nguồn bội chi NSĐP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</si>
</sst>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5" formatCode="_-* #,##0\ _₫_-;\-* #,##0\ _₫_-;_-* &quot;-&quot;??\ _₫_-;_-@_-"/>
  </numFmts>
  <fonts count="18" x14ac:knownFonts="1">
    <font>
      <sz val="11"/>
      <color theme="1"/>
      <name val="Calibri"/>
      <family val="2"/>
      <scheme val="minor"/>
    </font>
    <font>
      <sz val="11"/>
      <color theme="1"/>
      <name val="Calibri"/>
      <family val="2"/>
      <scheme val="minor"/>
    </font>
    <font>
      <sz val="12"/>
      <name val=".VnTime"/>
      <family val="2"/>
    </font>
    <font>
      <b/>
      <sz val="11"/>
      <name val="Times New Roman"/>
      <family val="1"/>
    </font>
    <font>
      <sz val="11"/>
      <name val="Times New Roman"/>
      <family val="1"/>
    </font>
    <font>
      <sz val="10"/>
      <name val="Times New Roman"/>
      <family val="1"/>
    </font>
    <font>
      <b/>
      <sz val="10"/>
      <name val="Times New Roman"/>
      <family val="1"/>
    </font>
    <font>
      <i/>
      <sz val="10"/>
      <name val="Times New Roman"/>
      <family val="1"/>
    </font>
    <font>
      <b/>
      <sz val="12"/>
      <name val="Times New Roman"/>
      <family val="1"/>
    </font>
    <font>
      <i/>
      <sz val="12"/>
      <name val="Times New Roman"/>
      <family val="1"/>
    </font>
    <font>
      <b/>
      <i/>
      <sz val="10"/>
      <name val="Times New Roman"/>
      <family val="1"/>
    </font>
    <font>
      <b/>
      <sz val="10"/>
      <color theme="1"/>
      <name val="Times New Roman"/>
      <family val="1"/>
    </font>
    <font>
      <sz val="10"/>
      <color theme="1"/>
      <name val="Times New Roman"/>
      <family val="1"/>
    </font>
    <font>
      <b/>
      <i/>
      <sz val="10"/>
      <color theme="1"/>
      <name val="Times New Roman"/>
      <family val="1"/>
    </font>
    <font>
      <i/>
      <sz val="10"/>
      <color theme="1"/>
      <name val="Times New Roman"/>
      <family val="1"/>
    </font>
    <font>
      <sz val="10"/>
      <name val="Arial"/>
      <family val="2"/>
    </font>
    <font>
      <sz val="12"/>
      <name val="Times New Roman"/>
      <family val="1"/>
      <charset val="163"/>
    </font>
    <font>
      <b/>
      <sz val="10"/>
      <color rgb="FFFF000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6">
    <xf numFmtId="0" fontId="0" fillId="0" borderId="0"/>
    <xf numFmtId="43" fontId="1" fillId="0" borderId="0" applyFont="0" applyFill="0" applyBorder="0" applyAlignment="0" applyProtection="0"/>
    <xf numFmtId="0" fontId="2" fillId="0" borderId="0"/>
    <xf numFmtId="0" fontId="4" fillId="0" borderId="0"/>
    <xf numFmtId="0" fontId="15" fillId="0" borderId="0"/>
    <xf numFmtId="0" fontId="16" fillId="0" borderId="0"/>
  </cellStyleXfs>
  <cellXfs count="69">
    <xf numFmtId="0" fontId="0" fillId="0" borderId="0" xfId="0"/>
    <xf numFmtId="0" fontId="3" fillId="0" borderId="0" xfId="2" applyFont="1" applyFill="1" applyAlignment="1">
      <alignment horizontal="center" vertical="center"/>
    </xf>
    <xf numFmtId="0" fontId="4" fillId="0" borderId="0" xfId="2" applyFont="1" applyFill="1" applyAlignment="1">
      <alignment horizontal="centerContinuous" vertical="center"/>
    </xf>
    <xf numFmtId="0" fontId="3" fillId="0" borderId="0" xfId="2" applyFont="1" applyFill="1" applyAlignment="1">
      <alignment horizontal="centerContinuous" vertical="center"/>
    </xf>
    <xf numFmtId="0" fontId="5" fillId="0" borderId="0" xfId="2" applyFont="1" applyFill="1" applyAlignment="1">
      <alignment vertical="center"/>
    </xf>
    <xf numFmtId="165" fontId="5" fillId="0" borderId="0" xfId="1" applyNumberFormat="1" applyFont="1" applyFill="1" applyAlignment="1">
      <alignment vertical="center"/>
    </xf>
    <xf numFmtId="0" fontId="6" fillId="0" borderId="0" xfId="2" applyFont="1" applyFill="1" applyAlignment="1">
      <alignment horizontal="centerContinuous" vertical="center"/>
    </xf>
    <xf numFmtId="0" fontId="6" fillId="0" borderId="0" xfId="2" applyFont="1" applyFill="1" applyAlignment="1">
      <alignment horizontal="left" vertical="center"/>
    </xf>
    <xf numFmtId="0" fontId="5" fillId="0" borderId="0" xfId="2" applyFont="1" applyFill="1" applyAlignment="1">
      <alignment horizontal="centerContinuous" vertical="center"/>
    </xf>
    <xf numFmtId="0" fontId="7" fillId="0" borderId="0" xfId="2" applyFont="1" applyFill="1" applyAlignment="1">
      <alignment horizontal="center" vertical="center"/>
    </xf>
    <xf numFmtId="0" fontId="8" fillId="0" borderId="0" xfId="2" applyFont="1" applyFill="1" applyAlignment="1">
      <alignment horizontal="center" vertical="center"/>
    </xf>
    <xf numFmtId="0" fontId="9" fillId="0" borderId="0" xfId="2" applyFont="1" applyFill="1" applyAlignment="1">
      <alignment horizontal="center" vertical="center"/>
    </xf>
    <xf numFmtId="0" fontId="7" fillId="0" borderId="0" xfId="2" applyFont="1" applyFill="1" applyAlignment="1">
      <alignment vertical="center"/>
    </xf>
    <xf numFmtId="165" fontId="7" fillId="0" borderId="0" xfId="1" applyNumberFormat="1" applyFont="1" applyFill="1" applyAlignment="1">
      <alignment vertical="center"/>
    </xf>
    <xf numFmtId="0" fontId="7" fillId="0" borderId="0" xfId="2" applyFont="1" applyFill="1" applyAlignment="1">
      <alignment horizontal="left" vertical="center"/>
    </xf>
    <xf numFmtId="3" fontId="5" fillId="0" borderId="0" xfId="2" applyNumberFormat="1" applyFont="1" applyFill="1" applyAlignment="1">
      <alignment vertical="center"/>
    </xf>
    <xf numFmtId="0" fontId="7" fillId="0" borderId="0" xfId="2" applyFont="1" applyFill="1" applyBorder="1" applyAlignment="1">
      <alignment horizontal="center" vertical="center"/>
    </xf>
    <xf numFmtId="0" fontId="9" fillId="0" borderId="1" xfId="2" applyFont="1" applyFill="1" applyBorder="1" applyAlignment="1">
      <alignment horizontal="center" vertical="center"/>
    </xf>
    <xf numFmtId="0" fontId="6" fillId="0" borderId="2" xfId="2" applyFont="1" applyFill="1" applyBorder="1" applyAlignment="1">
      <alignment horizontal="center" vertical="center" wrapText="1"/>
    </xf>
    <xf numFmtId="0" fontId="6" fillId="0" borderId="2" xfId="2" applyFont="1" applyFill="1" applyBorder="1" applyAlignment="1">
      <alignment horizontal="center" vertical="center"/>
    </xf>
    <xf numFmtId="3" fontId="10" fillId="0" borderId="2" xfId="2" applyNumberFormat="1" applyFont="1" applyFill="1" applyBorder="1" applyAlignment="1">
      <alignment horizontal="center" vertical="center"/>
    </xf>
    <xf numFmtId="0" fontId="6" fillId="0" borderId="3"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0" borderId="2" xfId="2" applyFont="1" applyFill="1" applyBorder="1" applyAlignment="1">
      <alignment horizontal="center" vertical="center" wrapText="1"/>
    </xf>
    <xf numFmtId="0" fontId="6" fillId="0" borderId="2" xfId="2" applyFont="1" applyFill="1" applyBorder="1" applyAlignment="1">
      <alignment horizontal="center" vertical="center"/>
    </xf>
    <xf numFmtId="0" fontId="11" fillId="0" borderId="6" xfId="2" applyFont="1" applyFill="1" applyBorder="1" applyAlignment="1">
      <alignment horizontal="center" vertical="center"/>
    </xf>
    <xf numFmtId="0" fontId="11" fillId="0" borderId="6" xfId="2" applyFont="1" applyFill="1" applyBorder="1" applyAlignment="1">
      <alignment horizontal="left" vertical="center"/>
    </xf>
    <xf numFmtId="3" fontId="11" fillId="0" borderId="6" xfId="2" applyNumberFormat="1" applyFont="1" applyFill="1" applyBorder="1" applyAlignment="1">
      <alignment vertical="center"/>
    </xf>
    <xf numFmtId="3" fontId="12" fillId="0" borderId="0" xfId="2" applyNumberFormat="1" applyFont="1" applyFill="1" applyAlignment="1">
      <alignment vertical="center"/>
    </xf>
    <xf numFmtId="165" fontId="12" fillId="0" borderId="0" xfId="1" applyNumberFormat="1" applyFont="1" applyFill="1" applyAlignment="1">
      <alignment vertical="center"/>
    </xf>
    <xf numFmtId="0" fontId="12" fillId="0" borderId="0" xfId="2" applyFont="1" applyFill="1" applyAlignment="1">
      <alignment vertical="center"/>
    </xf>
    <xf numFmtId="0" fontId="13" fillId="0" borderId="6" xfId="2" applyFont="1" applyFill="1" applyBorder="1" applyAlignment="1">
      <alignment horizontal="center" vertical="center"/>
    </xf>
    <xf numFmtId="3" fontId="13" fillId="0" borderId="6" xfId="2" applyNumberFormat="1" applyFont="1" applyFill="1" applyBorder="1" applyAlignment="1">
      <alignment vertical="center"/>
    </xf>
    <xf numFmtId="0" fontId="14" fillId="0" borderId="0" xfId="2" applyFont="1" applyFill="1" applyAlignment="1">
      <alignment vertical="center"/>
    </xf>
    <xf numFmtId="165" fontId="14" fillId="0" borderId="0" xfId="1" applyNumberFormat="1" applyFont="1" applyFill="1" applyAlignment="1">
      <alignment vertical="center"/>
    </xf>
    <xf numFmtId="0" fontId="11" fillId="0" borderId="7" xfId="2" applyFont="1" applyFill="1" applyBorder="1" applyAlignment="1">
      <alignment horizontal="center" vertical="center"/>
    </xf>
    <xf numFmtId="0" fontId="11" fillId="0" borderId="7" xfId="2" applyFont="1" applyFill="1" applyBorder="1" applyAlignment="1">
      <alignment horizontal="left" vertical="center" wrapText="1"/>
    </xf>
    <xf numFmtId="3" fontId="11" fillId="0" borderId="7" xfId="2" applyNumberFormat="1" applyFont="1" applyFill="1" applyBorder="1" applyAlignment="1">
      <alignment vertical="center"/>
    </xf>
    <xf numFmtId="3" fontId="11" fillId="0" borderId="7" xfId="0" applyNumberFormat="1" applyFont="1" applyFill="1" applyBorder="1" applyAlignment="1">
      <alignment horizontal="right" vertical="center"/>
    </xf>
    <xf numFmtId="0" fontId="12" fillId="0" borderId="7" xfId="2" applyFont="1" applyFill="1" applyBorder="1" applyAlignment="1">
      <alignment vertical="center"/>
    </xf>
    <xf numFmtId="0" fontId="12" fillId="0" borderId="7" xfId="0" applyFont="1" applyFill="1" applyBorder="1" applyAlignment="1">
      <alignment horizontal="left" vertical="center" wrapText="1"/>
    </xf>
    <xf numFmtId="3" fontId="12" fillId="0" borderId="7" xfId="0" applyNumberFormat="1" applyFont="1" applyFill="1" applyBorder="1" applyAlignment="1">
      <alignment horizontal="right" vertical="center"/>
    </xf>
    <xf numFmtId="3" fontId="12" fillId="0" borderId="7" xfId="3" applyNumberFormat="1" applyFont="1" applyFill="1" applyBorder="1" applyAlignment="1">
      <alignment horizontal="left" vertical="center" wrapText="1"/>
    </xf>
    <xf numFmtId="0" fontId="11" fillId="0" borderId="0" xfId="2" applyFont="1" applyFill="1" applyAlignment="1">
      <alignment vertical="center"/>
    </xf>
    <xf numFmtId="165" fontId="11" fillId="0" borderId="0" xfId="1" applyNumberFormat="1" applyFont="1" applyFill="1" applyAlignment="1">
      <alignment vertical="center"/>
    </xf>
    <xf numFmtId="3" fontId="12" fillId="0" borderId="7" xfId="4" applyNumberFormat="1" applyFont="1" applyFill="1" applyBorder="1" applyAlignment="1">
      <alignment horizontal="left" vertical="center" wrapText="1"/>
    </xf>
    <xf numFmtId="0" fontId="12" fillId="0" borderId="7" xfId="0" applyFont="1" applyFill="1" applyBorder="1" applyAlignment="1">
      <alignment horizontal="left" vertical="center" wrapText="1" shrinkToFit="1"/>
    </xf>
    <xf numFmtId="1" fontId="12" fillId="0" borderId="7" xfId="4" applyNumberFormat="1" applyFont="1" applyFill="1" applyBorder="1" applyAlignment="1">
      <alignment horizontal="left" vertical="center" wrapText="1"/>
    </xf>
    <xf numFmtId="0" fontId="12" fillId="0" borderId="7" xfId="5" applyFont="1" applyFill="1" applyBorder="1" applyAlignment="1">
      <alignment horizontal="left" vertical="center" wrapText="1" shrinkToFit="1"/>
    </xf>
    <xf numFmtId="0" fontId="11" fillId="2" borderId="7" xfId="2" applyFont="1" applyFill="1" applyBorder="1" applyAlignment="1">
      <alignment horizontal="center" vertical="center"/>
    </xf>
    <xf numFmtId="0" fontId="11" fillId="0" borderId="7" xfId="5" applyFont="1" applyFill="1" applyBorder="1" applyAlignment="1">
      <alignment horizontal="left" vertical="center" wrapText="1" shrinkToFit="1"/>
    </xf>
    <xf numFmtId="3" fontId="12" fillId="0" borderId="7" xfId="0" applyNumberFormat="1" applyFont="1" applyFill="1" applyBorder="1" applyAlignment="1">
      <alignment horizontal="left" vertical="center" wrapText="1"/>
    </xf>
    <xf numFmtId="0" fontId="12" fillId="0" borderId="8" xfId="2" applyFont="1" applyFill="1" applyBorder="1" applyAlignment="1">
      <alignment vertical="center"/>
    </xf>
    <xf numFmtId="0" fontId="12" fillId="0" borderId="8" xfId="0" applyFont="1" applyFill="1" applyBorder="1" applyAlignment="1">
      <alignment horizontal="left" vertical="center" wrapText="1"/>
    </xf>
    <xf numFmtId="3" fontId="12" fillId="0" borderId="8" xfId="0" applyNumberFormat="1" applyFont="1" applyFill="1" applyBorder="1" applyAlignment="1">
      <alignment horizontal="right" vertical="center"/>
    </xf>
    <xf numFmtId="0" fontId="17" fillId="0" borderId="9" xfId="2" applyFont="1" applyFill="1" applyBorder="1" applyAlignment="1">
      <alignment horizontal="center" vertical="center"/>
    </xf>
    <xf numFmtId="0" fontId="17" fillId="0" borderId="9" xfId="2" applyFont="1" applyFill="1" applyBorder="1" applyAlignment="1">
      <alignment horizontal="left" vertical="center" wrapText="1"/>
    </xf>
    <xf numFmtId="3" fontId="6" fillId="0" borderId="9" xfId="0" applyNumberFormat="1" applyFont="1" applyFill="1" applyBorder="1" applyAlignment="1">
      <alignment horizontal="right" vertical="center"/>
    </xf>
    <xf numFmtId="3" fontId="17" fillId="0" borderId="9" xfId="2" applyNumberFormat="1" applyFont="1" applyFill="1" applyBorder="1" applyAlignment="1">
      <alignment vertical="center"/>
    </xf>
    <xf numFmtId="0" fontId="17" fillId="0" borderId="0" xfId="2" applyFont="1" applyFill="1" applyAlignment="1">
      <alignment vertical="center"/>
    </xf>
    <xf numFmtId="165" fontId="17" fillId="0" borderId="0" xfId="1" applyNumberFormat="1" applyFont="1" applyFill="1" applyAlignment="1">
      <alignment vertical="center"/>
    </xf>
    <xf numFmtId="0" fontId="17" fillId="0" borderId="7" xfId="2" applyFont="1" applyFill="1" applyBorder="1" applyAlignment="1">
      <alignment horizontal="center" vertical="center"/>
    </xf>
    <xf numFmtId="0" fontId="17" fillId="0" borderId="7" xfId="2" applyFont="1" applyFill="1" applyBorder="1" applyAlignment="1">
      <alignment horizontal="left" vertical="center" wrapText="1"/>
    </xf>
    <xf numFmtId="3" fontId="6" fillId="0" borderId="7" xfId="0" applyNumberFormat="1" applyFont="1" applyFill="1" applyBorder="1" applyAlignment="1">
      <alignment horizontal="right" vertical="center"/>
    </xf>
    <xf numFmtId="3" fontId="17" fillId="0" borderId="7" xfId="2" applyNumberFormat="1" applyFont="1" applyFill="1" applyBorder="1" applyAlignment="1">
      <alignment vertical="center"/>
    </xf>
    <xf numFmtId="0" fontId="5" fillId="0" borderId="10" xfId="2" applyFont="1" applyFill="1" applyBorder="1" applyAlignment="1">
      <alignment vertical="center"/>
    </xf>
    <xf numFmtId="0" fontId="5" fillId="0" borderId="10" xfId="2" applyFont="1" applyFill="1" applyBorder="1" applyAlignment="1">
      <alignment horizontal="left" vertical="center"/>
    </xf>
    <xf numFmtId="0" fontId="5" fillId="0" borderId="0" xfId="2" applyFont="1" applyFill="1" applyAlignment="1">
      <alignment horizontal="left" vertical="center"/>
    </xf>
  </cellXfs>
  <cellStyles count="6">
    <cellStyle name="Comma" xfId="1" builtinId="3"/>
    <cellStyle name="Normal" xfId="0" builtinId="0"/>
    <cellStyle name="Normal 2" xfId="2"/>
    <cellStyle name="Normal_Bieu DM 2012" xfId="3"/>
    <cellStyle name="Normal_Bieu KH 2012- Dak Lak (T9)- lan 4" xfId="5"/>
    <cellStyle name="Normal_Bieu mau (CV )"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3"/>
  <sheetViews>
    <sheetView tabSelected="1" workbookViewId="0">
      <selection activeCell="G8" sqref="G8:G10"/>
    </sheetView>
  </sheetViews>
  <sheetFormatPr defaultColWidth="0" defaultRowHeight="12.75" x14ac:dyDescent="0.25"/>
  <cols>
    <col min="1" max="1" width="4.5703125" style="4" customWidth="1"/>
    <col min="2" max="2" width="26.7109375" style="68" customWidth="1"/>
    <col min="3" max="3" width="9.5703125" style="4" customWidth="1"/>
    <col min="4" max="10" width="7" style="4" customWidth="1"/>
    <col min="11" max="11" width="8" style="4" customWidth="1"/>
    <col min="12" max="12" width="8.5703125" style="4" customWidth="1"/>
    <col min="13" max="13" width="7.5703125" style="4" customWidth="1"/>
    <col min="14" max="15" width="7" style="4" customWidth="1"/>
    <col min="16" max="16" width="8" style="4" customWidth="1"/>
    <col min="17" max="17" width="7" style="4" customWidth="1"/>
    <col min="18" max="18" width="10.140625" style="4" customWidth="1"/>
    <col min="19" max="20" width="16.5703125" style="5" bestFit="1" customWidth="1"/>
    <col min="21" max="220" width="10.140625" style="4" customWidth="1"/>
    <col min="221" max="221" width="5.140625" style="4" customWidth="1"/>
    <col min="222" max="222" width="41.5703125" style="4" customWidth="1"/>
    <col min="223" max="223" width="11.7109375" style="4" customWidth="1"/>
    <col min="224" max="225" width="0" style="4" hidden="1" customWidth="1"/>
    <col min="226" max="226" width="9.85546875" style="4" customWidth="1"/>
    <col min="227" max="228" width="0" style="4" hidden="1" customWidth="1"/>
    <col min="229" max="229" width="9.85546875" style="4" customWidth="1"/>
    <col min="230" max="231" width="0" style="4" hidden="1" customWidth="1"/>
    <col min="232" max="232" width="9.140625" style="4" customWidth="1"/>
    <col min="233" max="234" width="0" style="4" hidden="1" customWidth="1"/>
    <col min="235" max="235" width="8.85546875" style="4" customWidth="1"/>
    <col min="236" max="237" width="0" style="4" hidden="1" customWidth="1"/>
    <col min="238" max="238" width="9.85546875" style="4" customWidth="1"/>
    <col min="239" max="240" width="0" style="4" hidden="1" customWidth="1"/>
    <col min="241" max="241" width="9.85546875" style="4" customWidth="1"/>
    <col min="242" max="243" width="0" style="4" hidden="1" customWidth="1"/>
    <col min="244" max="244" width="9.5703125" style="4" customWidth="1"/>
    <col min="245" max="246" width="0" style="4" hidden="1" customWidth="1"/>
    <col min="247" max="247" width="7.5703125" style="4" customWidth="1"/>
    <col min="248" max="256" width="0" style="4" hidden="1"/>
    <col min="257" max="257" width="4.5703125" style="4" customWidth="1"/>
    <col min="258" max="258" width="26.7109375" style="4" customWidth="1"/>
    <col min="259" max="259" width="9.5703125" style="4" customWidth="1"/>
    <col min="260" max="268" width="7" style="4" customWidth="1"/>
    <col min="269" max="269" width="7.5703125" style="4" customWidth="1"/>
    <col min="270" max="273" width="7" style="4" customWidth="1"/>
    <col min="274" max="274" width="10.140625" style="4" customWidth="1"/>
    <col min="275" max="276" width="16.5703125" style="4" bestFit="1" customWidth="1"/>
    <col min="277" max="476" width="10.140625" style="4" customWidth="1"/>
    <col min="477" max="477" width="5.140625" style="4" customWidth="1"/>
    <col min="478" max="478" width="41.5703125" style="4" customWidth="1"/>
    <col min="479" max="479" width="11.7109375" style="4" customWidth="1"/>
    <col min="480" max="481" width="0" style="4" hidden="1" customWidth="1"/>
    <col min="482" max="482" width="9.85546875" style="4" customWidth="1"/>
    <col min="483" max="484" width="0" style="4" hidden="1" customWidth="1"/>
    <col min="485" max="485" width="9.85546875" style="4" customWidth="1"/>
    <col min="486" max="487" width="0" style="4" hidden="1" customWidth="1"/>
    <col min="488" max="488" width="9.140625" style="4" customWidth="1"/>
    <col min="489" max="490" width="0" style="4" hidden="1" customWidth="1"/>
    <col min="491" max="491" width="8.85546875" style="4" customWidth="1"/>
    <col min="492" max="493" width="0" style="4" hidden="1" customWidth="1"/>
    <col min="494" max="494" width="9.85546875" style="4" customWidth="1"/>
    <col min="495" max="496" width="0" style="4" hidden="1" customWidth="1"/>
    <col min="497" max="497" width="9.85546875" style="4" customWidth="1"/>
    <col min="498" max="499" width="0" style="4" hidden="1" customWidth="1"/>
    <col min="500" max="500" width="9.5703125" style="4" customWidth="1"/>
    <col min="501" max="502" width="0" style="4" hidden="1" customWidth="1"/>
    <col min="503" max="503" width="7.5703125" style="4" customWidth="1"/>
    <col min="504" max="512" width="0" style="4" hidden="1"/>
    <col min="513" max="513" width="4.5703125" style="4" customWidth="1"/>
    <col min="514" max="514" width="26.7109375" style="4" customWidth="1"/>
    <col min="515" max="515" width="9.5703125" style="4" customWidth="1"/>
    <col min="516" max="524" width="7" style="4" customWidth="1"/>
    <col min="525" max="525" width="7.5703125" style="4" customWidth="1"/>
    <col min="526" max="529" width="7" style="4" customWidth="1"/>
    <col min="530" max="530" width="10.140625" style="4" customWidth="1"/>
    <col min="531" max="532" width="16.5703125" style="4" bestFit="1" customWidth="1"/>
    <col min="533" max="732" width="10.140625" style="4" customWidth="1"/>
    <col min="733" max="733" width="5.140625" style="4" customWidth="1"/>
    <col min="734" max="734" width="41.5703125" style="4" customWidth="1"/>
    <col min="735" max="735" width="11.7109375" style="4" customWidth="1"/>
    <col min="736" max="737" width="0" style="4" hidden="1" customWidth="1"/>
    <col min="738" max="738" width="9.85546875" style="4" customWidth="1"/>
    <col min="739" max="740" width="0" style="4" hidden="1" customWidth="1"/>
    <col min="741" max="741" width="9.85546875" style="4" customWidth="1"/>
    <col min="742" max="743" width="0" style="4" hidden="1" customWidth="1"/>
    <col min="744" max="744" width="9.140625" style="4" customWidth="1"/>
    <col min="745" max="746" width="0" style="4" hidden="1" customWidth="1"/>
    <col min="747" max="747" width="8.85546875" style="4" customWidth="1"/>
    <col min="748" max="749" width="0" style="4" hidden="1" customWidth="1"/>
    <col min="750" max="750" width="9.85546875" style="4" customWidth="1"/>
    <col min="751" max="752" width="0" style="4" hidden="1" customWidth="1"/>
    <col min="753" max="753" width="9.85546875" style="4" customWidth="1"/>
    <col min="754" max="755" width="0" style="4" hidden="1" customWidth="1"/>
    <col min="756" max="756" width="9.5703125" style="4" customWidth="1"/>
    <col min="757" max="758" width="0" style="4" hidden="1" customWidth="1"/>
    <col min="759" max="759" width="7.5703125" style="4" customWidth="1"/>
    <col min="760" max="768" width="0" style="4" hidden="1"/>
    <col min="769" max="769" width="4.5703125" style="4" customWidth="1"/>
    <col min="770" max="770" width="26.7109375" style="4" customWidth="1"/>
    <col min="771" max="771" width="9.5703125" style="4" customWidth="1"/>
    <col min="772" max="780" width="7" style="4" customWidth="1"/>
    <col min="781" max="781" width="7.5703125" style="4" customWidth="1"/>
    <col min="782" max="785" width="7" style="4" customWidth="1"/>
    <col min="786" max="786" width="10.140625" style="4" customWidth="1"/>
    <col min="787" max="788" width="16.5703125" style="4" bestFit="1" customWidth="1"/>
    <col min="789" max="988" width="10.140625" style="4" customWidth="1"/>
    <col min="989" max="989" width="5.140625" style="4" customWidth="1"/>
    <col min="990" max="990" width="41.5703125" style="4" customWidth="1"/>
    <col min="991" max="991" width="11.7109375" style="4" customWidth="1"/>
    <col min="992" max="993" width="0" style="4" hidden="1" customWidth="1"/>
    <col min="994" max="994" width="9.85546875" style="4" customWidth="1"/>
    <col min="995" max="996" width="0" style="4" hidden="1" customWidth="1"/>
    <col min="997" max="997" width="9.85546875" style="4" customWidth="1"/>
    <col min="998" max="999" width="0" style="4" hidden="1" customWidth="1"/>
    <col min="1000" max="1000" width="9.140625" style="4" customWidth="1"/>
    <col min="1001" max="1002" width="0" style="4" hidden="1" customWidth="1"/>
    <col min="1003" max="1003" width="8.85546875" style="4" customWidth="1"/>
    <col min="1004" max="1005" width="0" style="4" hidden="1" customWidth="1"/>
    <col min="1006" max="1006" width="9.85546875" style="4" customWidth="1"/>
    <col min="1007" max="1008" width="0" style="4" hidden="1" customWidth="1"/>
    <col min="1009" max="1009" width="9.85546875" style="4" customWidth="1"/>
    <col min="1010" max="1011" width="0" style="4" hidden="1" customWidth="1"/>
    <col min="1012" max="1012" width="9.5703125" style="4" customWidth="1"/>
    <col min="1013" max="1014" width="0" style="4" hidden="1" customWidth="1"/>
    <col min="1015" max="1015" width="7.5703125" style="4" customWidth="1"/>
    <col min="1016" max="1024" width="0" style="4" hidden="1"/>
    <col min="1025" max="1025" width="4.5703125" style="4" customWidth="1"/>
    <col min="1026" max="1026" width="26.7109375" style="4" customWidth="1"/>
    <col min="1027" max="1027" width="9.5703125" style="4" customWidth="1"/>
    <col min="1028" max="1036" width="7" style="4" customWidth="1"/>
    <col min="1037" max="1037" width="7.5703125" style="4" customWidth="1"/>
    <col min="1038" max="1041" width="7" style="4" customWidth="1"/>
    <col min="1042" max="1042" width="10.140625" style="4" customWidth="1"/>
    <col min="1043" max="1044" width="16.5703125" style="4" bestFit="1" customWidth="1"/>
    <col min="1045" max="1244" width="10.140625" style="4" customWidth="1"/>
    <col min="1245" max="1245" width="5.140625" style="4" customWidth="1"/>
    <col min="1246" max="1246" width="41.5703125" style="4" customWidth="1"/>
    <col min="1247" max="1247" width="11.7109375" style="4" customWidth="1"/>
    <col min="1248" max="1249" width="0" style="4" hidden="1" customWidth="1"/>
    <col min="1250" max="1250" width="9.85546875" style="4" customWidth="1"/>
    <col min="1251" max="1252" width="0" style="4" hidden="1" customWidth="1"/>
    <col min="1253" max="1253" width="9.85546875" style="4" customWidth="1"/>
    <col min="1254" max="1255" width="0" style="4" hidden="1" customWidth="1"/>
    <col min="1256" max="1256" width="9.140625" style="4" customWidth="1"/>
    <col min="1257" max="1258" width="0" style="4" hidden="1" customWidth="1"/>
    <col min="1259" max="1259" width="8.85546875" style="4" customWidth="1"/>
    <col min="1260" max="1261" width="0" style="4" hidden="1" customWidth="1"/>
    <col min="1262" max="1262" width="9.85546875" style="4" customWidth="1"/>
    <col min="1263" max="1264" width="0" style="4" hidden="1" customWidth="1"/>
    <col min="1265" max="1265" width="9.85546875" style="4" customWidth="1"/>
    <col min="1266" max="1267" width="0" style="4" hidden="1" customWidth="1"/>
    <col min="1268" max="1268" width="9.5703125" style="4" customWidth="1"/>
    <col min="1269" max="1270" width="0" style="4" hidden="1" customWidth="1"/>
    <col min="1271" max="1271" width="7.5703125" style="4" customWidth="1"/>
    <col min="1272" max="1280" width="0" style="4" hidden="1"/>
    <col min="1281" max="1281" width="4.5703125" style="4" customWidth="1"/>
    <col min="1282" max="1282" width="26.7109375" style="4" customWidth="1"/>
    <col min="1283" max="1283" width="9.5703125" style="4" customWidth="1"/>
    <col min="1284" max="1292" width="7" style="4" customWidth="1"/>
    <col min="1293" max="1293" width="7.5703125" style="4" customWidth="1"/>
    <col min="1294" max="1297" width="7" style="4" customWidth="1"/>
    <col min="1298" max="1298" width="10.140625" style="4" customWidth="1"/>
    <col min="1299" max="1300" width="16.5703125" style="4" bestFit="1" customWidth="1"/>
    <col min="1301" max="1500" width="10.140625" style="4" customWidth="1"/>
    <col min="1501" max="1501" width="5.140625" style="4" customWidth="1"/>
    <col min="1502" max="1502" width="41.5703125" style="4" customWidth="1"/>
    <col min="1503" max="1503" width="11.7109375" style="4" customWidth="1"/>
    <col min="1504" max="1505" width="0" style="4" hidden="1" customWidth="1"/>
    <col min="1506" max="1506" width="9.85546875" style="4" customWidth="1"/>
    <col min="1507" max="1508" width="0" style="4" hidden="1" customWidth="1"/>
    <col min="1509" max="1509" width="9.85546875" style="4" customWidth="1"/>
    <col min="1510" max="1511" width="0" style="4" hidden="1" customWidth="1"/>
    <col min="1512" max="1512" width="9.140625" style="4" customWidth="1"/>
    <col min="1513" max="1514" width="0" style="4" hidden="1" customWidth="1"/>
    <col min="1515" max="1515" width="8.85546875" style="4" customWidth="1"/>
    <col min="1516" max="1517" width="0" style="4" hidden="1" customWidth="1"/>
    <col min="1518" max="1518" width="9.85546875" style="4" customWidth="1"/>
    <col min="1519" max="1520" width="0" style="4" hidden="1" customWidth="1"/>
    <col min="1521" max="1521" width="9.85546875" style="4" customWidth="1"/>
    <col min="1522" max="1523" width="0" style="4" hidden="1" customWidth="1"/>
    <col min="1524" max="1524" width="9.5703125" style="4" customWidth="1"/>
    <col min="1525" max="1526" width="0" style="4" hidden="1" customWidth="1"/>
    <col min="1527" max="1527" width="7.5703125" style="4" customWidth="1"/>
    <col min="1528" max="1536" width="0" style="4" hidden="1"/>
    <col min="1537" max="1537" width="4.5703125" style="4" customWidth="1"/>
    <col min="1538" max="1538" width="26.7109375" style="4" customWidth="1"/>
    <col min="1539" max="1539" width="9.5703125" style="4" customWidth="1"/>
    <col min="1540" max="1548" width="7" style="4" customWidth="1"/>
    <col min="1549" max="1549" width="7.5703125" style="4" customWidth="1"/>
    <col min="1550" max="1553" width="7" style="4" customWidth="1"/>
    <col min="1554" max="1554" width="10.140625" style="4" customWidth="1"/>
    <col min="1555" max="1556" width="16.5703125" style="4" bestFit="1" customWidth="1"/>
    <col min="1557" max="1756" width="10.140625" style="4" customWidth="1"/>
    <col min="1757" max="1757" width="5.140625" style="4" customWidth="1"/>
    <col min="1758" max="1758" width="41.5703125" style="4" customWidth="1"/>
    <col min="1759" max="1759" width="11.7109375" style="4" customWidth="1"/>
    <col min="1760" max="1761" width="0" style="4" hidden="1" customWidth="1"/>
    <col min="1762" max="1762" width="9.85546875" style="4" customWidth="1"/>
    <col min="1763" max="1764" width="0" style="4" hidden="1" customWidth="1"/>
    <col min="1765" max="1765" width="9.85546875" style="4" customWidth="1"/>
    <col min="1766" max="1767" width="0" style="4" hidden="1" customWidth="1"/>
    <col min="1768" max="1768" width="9.140625" style="4" customWidth="1"/>
    <col min="1769" max="1770" width="0" style="4" hidden="1" customWidth="1"/>
    <col min="1771" max="1771" width="8.85546875" style="4" customWidth="1"/>
    <col min="1772" max="1773" width="0" style="4" hidden="1" customWidth="1"/>
    <col min="1774" max="1774" width="9.85546875" style="4" customWidth="1"/>
    <col min="1775" max="1776" width="0" style="4" hidden="1" customWidth="1"/>
    <col min="1777" max="1777" width="9.85546875" style="4" customWidth="1"/>
    <col min="1778" max="1779" width="0" style="4" hidden="1" customWidth="1"/>
    <col min="1780" max="1780" width="9.5703125" style="4" customWidth="1"/>
    <col min="1781" max="1782" width="0" style="4" hidden="1" customWidth="1"/>
    <col min="1783" max="1783" width="7.5703125" style="4" customWidth="1"/>
    <col min="1784" max="1792" width="0" style="4" hidden="1"/>
    <col min="1793" max="1793" width="4.5703125" style="4" customWidth="1"/>
    <col min="1794" max="1794" width="26.7109375" style="4" customWidth="1"/>
    <col min="1795" max="1795" width="9.5703125" style="4" customWidth="1"/>
    <col min="1796" max="1804" width="7" style="4" customWidth="1"/>
    <col min="1805" max="1805" width="7.5703125" style="4" customWidth="1"/>
    <col min="1806" max="1809" width="7" style="4" customWidth="1"/>
    <col min="1810" max="1810" width="10.140625" style="4" customWidth="1"/>
    <col min="1811" max="1812" width="16.5703125" style="4" bestFit="1" customWidth="1"/>
    <col min="1813" max="2012" width="10.140625" style="4" customWidth="1"/>
    <col min="2013" max="2013" width="5.140625" style="4" customWidth="1"/>
    <col min="2014" max="2014" width="41.5703125" style="4" customWidth="1"/>
    <col min="2015" max="2015" width="11.7109375" style="4" customWidth="1"/>
    <col min="2016" max="2017" width="0" style="4" hidden="1" customWidth="1"/>
    <col min="2018" max="2018" width="9.85546875" style="4" customWidth="1"/>
    <col min="2019" max="2020" width="0" style="4" hidden="1" customWidth="1"/>
    <col min="2021" max="2021" width="9.85546875" style="4" customWidth="1"/>
    <col min="2022" max="2023" width="0" style="4" hidden="1" customWidth="1"/>
    <col min="2024" max="2024" width="9.140625" style="4" customWidth="1"/>
    <col min="2025" max="2026" width="0" style="4" hidden="1" customWidth="1"/>
    <col min="2027" max="2027" width="8.85546875" style="4" customWidth="1"/>
    <col min="2028" max="2029" width="0" style="4" hidden="1" customWidth="1"/>
    <col min="2030" max="2030" width="9.85546875" style="4" customWidth="1"/>
    <col min="2031" max="2032" width="0" style="4" hidden="1" customWidth="1"/>
    <col min="2033" max="2033" width="9.85546875" style="4" customWidth="1"/>
    <col min="2034" max="2035" width="0" style="4" hidden="1" customWidth="1"/>
    <col min="2036" max="2036" width="9.5703125" style="4" customWidth="1"/>
    <col min="2037" max="2038" width="0" style="4" hidden="1" customWidth="1"/>
    <col min="2039" max="2039" width="7.5703125" style="4" customWidth="1"/>
    <col min="2040" max="2048" width="0" style="4" hidden="1"/>
    <col min="2049" max="2049" width="4.5703125" style="4" customWidth="1"/>
    <col min="2050" max="2050" width="26.7109375" style="4" customWidth="1"/>
    <col min="2051" max="2051" width="9.5703125" style="4" customWidth="1"/>
    <col min="2052" max="2060" width="7" style="4" customWidth="1"/>
    <col min="2061" max="2061" width="7.5703125" style="4" customWidth="1"/>
    <col min="2062" max="2065" width="7" style="4" customWidth="1"/>
    <col min="2066" max="2066" width="10.140625" style="4" customWidth="1"/>
    <col min="2067" max="2068" width="16.5703125" style="4" bestFit="1" customWidth="1"/>
    <col min="2069" max="2268" width="10.140625" style="4" customWidth="1"/>
    <col min="2269" max="2269" width="5.140625" style="4" customWidth="1"/>
    <col min="2270" max="2270" width="41.5703125" style="4" customWidth="1"/>
    <col min="2271" max="2271" width="11.7109375" style="4" customWidth="1"/>
    <col min="2272" max="2273" width="0" style="4" hidden="1" customWidth="1"/>
    <col min="2274" max="2274" width="9.85546875" style="4" customWidth="1"/>
    <col min="2275" max="2276" width="0" style="4" hidden="1" customWidth="1"/>
    <col min="2277" max="2277" width="9.85546875" style="4" customWidth="1"/>
    <col min="2278" max="2279" width="0" style="4" hidden="1" customWidth="1"/>
    <col min="2280" max="2280" width="9.140625" style="4" customWidth="1"/>
    <col min="2281" max="2282" width="0" style="4" hidden="1" customWidth="1"/>
    <col min="2283" max="2283" width="8.85546875" style="4" customWidth="1"/>
    <col min="2284" max="2285" width="0" style="4" hidden="1" customWidth="1"/>
    <col min="2286" max="2286" width="9.85546875" style="4" customWidth="1"/>
    <col min="2287" max="2288" width="0" style="4" hidden="1" customWidth="1"/>
    <col min="2289" max="2289" width="9.85546875" style="4" customWidth="1"/>
    <col min="2290" max="2291" width="0" style="4" hidden="1" customWidth="1"/>
    <col min="2292" max="2292" width="9.5703125" style="4" customWidth="1"/>
    <col min="2293" max="2294" width="0" style="4" hidden="1" customWidth="1"/>
    <col min="2295" max="2295" width="7.5703125" style="4" customWidth="1"/>
    <col min="2296" max="2304" width="0" style="4" hidden="1"/>
    <col min="2305" max="2305" width="4.5703125" style="4" customWidth="1"/>
    <col min="2306" max="2306" width="26.7109375" style="4" customWidth="1"/>
    <col min="2307" max="2307" width="9.5703125" style="4" customWidth="1"/>
    <col min="2308" max="2316" width="7" style="4" customWidth="1"/>
    <col min="2317" max="2317" width="7.5703125" style="4" customWidth="1"/>
    <col min="2318" max="2321" width="7" style="4" customWidth="1"/>
    <col min="2322" max="2322" width="10.140625" style="4" customWidth="1"/>
    <col min="2323" max="2324" width="16.5703125" style="4" bestFit="1" customWidth="1"/>
    <col min="2325" max="2524" width="10.140625" style="4" customWidth="1"/>
    <col min="2525" max="2525" width="5.140625" style="4" customWidth="1"/>
    <col min="2526" max="2526" width="41.5703125" style="4" customWidth="1"/>
    <col min="2527" max="2527" width="11.7109375" style="4" customWidth="1"/>
    <col min="2528" max="2529" width="0" style="4" hidden="1" customWidth="1"/>
    <col min="2530" max="2530" width="9.85546875" style="4" customWidth="1"/>
    <col min="2531" max="2532" width="0" style="4" hidden="1" customWidth="1"/>
    <col min="2533" max="2533" width="9.85546875" style="4" customWidth="1"/>
    <col min="2534" max="2535" width="0" style="4" hidden="1" customWidth="1"/>
    <col min="2536" max="2536" width="9.140625" style="4" customWidth="1"/>
    <col min="2537" max="2538" width="0" style="4" hidden="1" customWidth="1"/>
    <col min="2539" max="2539" width="8.85546875" style="4" customWidth="1"/>
    <col min="2540" max="2541" width="0" style="4" hidden="1" customWidth="1"/>
    <col min="2542" max="2542" width="9.85546875" style="4" customWidth="1"/>
    <col min="2543" max="2544" width="0" style="4" hidden="1" customWidth="1"/>
    <col min="2545" max="2545" width="9.85546875" style="4" customWidth="1"/>
    <col min="2546" max="2547" width="0" style="4" hidden="1" customWidth="1"/>
    <col min="2548" max="2548" width="9.5703125" style="4" customWidth="1"/>
    <col min="2549" max="2550" width="0" style="4" hidden="1" customWidth="1"/>
    <col min="2551" max="2551" width="7.5703125" style="4" customWidth="1"/>
    <col min="2552" max="2560" width="0" style="4" hidden="1"/>
    <col min="2561" max="2561" width="4.5703125" style="4" customWidth="1"/>
    <col min="2562" max="2562" width="26.7109375" style="4" customWidth="1"/>
    <col min="2563" max="2563" width="9.5703125" style="4" customWidth="1"/>
    <col min="2564" max="2572" width="7" style="4" customWidth="1"/>
    <col min="2573" max="2573" width="7.5703125" style="4" customWidth="1"/>
    <col min="2574" max="2577" width="7" style="4" customWidth="1"/>
    <col min="2578" max="2578" width="10.140625" style="4" customWidth="1"/>
    <col min="2579" max="2580" width="16.5703125" style="4" bestFit="1" customWidth="1"/>
    <col min="2581" max="2780" width="10.140625" style="4" customWidth="1"/>
    <col min="2781" max="2781" width="5.140625" style="4" customWidth="1"/>
    <col min="2782" max="2782" width="41.5703125" style="4" customWidth="1"/>
    <col min="2783" max="2783" width="11.7109375" style="4" customWidth="1"/>
    <col min="2784" max="2785" width="0" style="4" hidden="1" customWidth="1"/>
    <col min="2786" max="2786" width="9.85546875" style="4" customWidth="1"/>
    <col min="2787" max="2788" width="0" style="4" hidden="1" customWidth="1"/>
    <col min="2789" max="2789" width="9.85546875" style="4" customWidth="1"/>
    <col min="2790" max="2791" width="0" style="4" hidden="1" customWidth="1"/>
    <col min="2792" max="2792" width="9.140625" style="4" customWidth="1"/>
    <col min="2793" max="2794" width="0" style="4" hidden="1" customWidth="1"/>
    <col min="2795" max="2795" width="8.85546875" style="4" customWidth="1"/>
    <col min="2796" max="2797" width="0" style="4" hidden="1" customWidth="1"/>
    <col min="2798" max="2798" width="9.85546875" style="4" customWidth="1"/>
    <col min="2799" max="2800" width="0" style="4" hidden="1" customWidth="1"/>
    <col min="2801" max="2801" width="9.85546875" style="4" customWidth="1"/>
    <col min="2802" max="2803" width="0" style="4" hidden="1" customWidth="1"/>
    <col min="2804" max="2804" width="9.5703125" style="4" customWidth="1"/>
    <col min="2805" max="2806" width="0" style="4" hidden="1" customWidth="1"/>
    <col min="2807" max="2807" width="7.5703125" style="4" customWidth="1"/>
    <col min="2808" max="2816" width="0" style="4" hidden="1"/>
    <col min="2817" max="2817" width="4.5703125" style="4" customWidth="1"/>
    <col min="2818" max="2818" width="26.7109375" style="4" customWidth="1"/>
    <col min="2819" max="2819" width="9.5703125" style="4" customWidth="1"/>
    <col min="2820" max="2828" width="7" style="4" customWidth="1"/>
    <col min="2829" max="2829" width="7.5703125" style="4" customWidth="1"/>
    <col min="2830" max="2833" width="7" style="4" customWidth="1"/>
    <col min="2834" max="2834" width="10.140625" style="4" customWidth="1"/>
    <col min="2835" max="2836" width="16.5703125" style="4" bestFit="1" customWidth="1"/>
    <col min="2837" max="3036" width="10.140625" style="4" customWidth="1"/>
    <col min="3037" max="3037" width="5.140625" style="4" customWidth="1"/>
    <col min="3038" max="3038" width="41.5703125" style="4" customWidth="1"/>
    <col min="3039" max="3039" width="11.7109375" style="4" customWidth="1"/>
    <col min="3040" max="3041" width="0" style="4" hidden="1" customWidth="1"/>
    <col min="3042" max="3042" width="9.85546875" style="4" customWidth="1"/>
    <col min="3043" max="3044" width="0" style="4" hidden="1" customWidth="1"/>
    <col min="3045" max="3045" width="9.85546875" style="4" customWidth="1"/>
    <col min="3046" max="3047" width="0" style="4" hidden="1" customWidth="1"/>
    <col min="3048" max="3048" width="9.140625" style="4" customWidth="1"/>
    <col min="3049" max="3050" width="0" style="4" hidden="1" customWidth="1"/>
    <col min="3051" max="3051" width="8.85546875" style="4" customWidth="1"/>
    <col min="3052" max="3053" width="0" style="4" hidden="1" customWidth="1"/>
    <col min="3054" max="3054" width="9.85546875" style="4" customWidth="1"/>
    <col min="3055" max="3056" width="0" style="4" hidden="1" customWidth="1"/>
    <col min="3057" max="3057" width="9.85546875" style="4" customWidth="1"/>
    <col min="3058" max="3059" width="0" style="4" hidden="1" customWidth="1"/>
    <col min="3060" max="3060" width="9.5703125" style="4" customWidth="1"/>
    <col min="3061" max="3062" width="0" style="4" hidden="1" customWidth="1"/>
    <col min="3063" max="3063" width="7.5703125" style="4" customWidth="1"/>
    <col min="3064" max="3072" width="0" style="4" hidden="1"/>
    <col min="3073" max="3073" width="4.5703125" style="4" customWidth="1"/>
    <col min="3074" max="3074" width="26.7109375" style="4" customWidth="1"/>
    <col min="3075" max="3075" width="9.5703125" style="4" customWidth="1"/>
    <col min="3076" max="3084" width="7" style="4" customWidth="1"/>
    <col min="3085" max="3085" width="7.5703125" style="4" customWidth="1"/>
    <col min="3086" max="3089" width="7" style="4" customWidth="1"/>
    <col min="3090" max="3090" width="10.140625" style="4" customWidth="1"/>
    <col min="3091" max="3092" width="16.5703125" style="4" bestFit="1" customWidth="1"/>
    <col min="3093" max="3292" width="10.140625" style="4" customWidth="1"/>
    <col min="3293" max="3293" width="5.140625" style="4" customWidth="1"/>
    <col min="3294" max="3294" width="41.5703125" style="4" customWidth="1"/>
    <col min="3295" max="3295" width="11.7109375" style="4" customWidth="1"/>
    <col min="3296" max="3297" width="0" style="4" hidden="1" customWidth="1"/>
    <col min="3298" max="3298" width="9.85546875" style="4" customWidth="1"/>
    <col min="3299" max="3300" width="0" style="4" hidden="1" customWidth="1"/>
    <col min="3301" max="3301" width="9.85546875" style="4" customWidth="1"/>
    <col min="3302" max="3303" width="0" style="4" hidden="1" customWidth="1"/>
    <col min="3304" max="3304" width="9.140625" style="4" customWidth="1"/>
    <col min="3305" max="3306" width="0" style="4" hidden="1" customWidth="1"/>
    <col min="3307" max="3307" width="8.85546875" style="4" customWidth="1"/>
    <col min="3308" max="3309" width="0" style="4" hidden="1" customWidth="1"/>
    <col min="3310" max="3310" width="9.85546875" style="4" customWidth="1"/>
    <col min="3311" max="3312" width="0" style="4" hidden="1" customWidth="1"/>
    <col min="3313" max="3313" width="9.85546875" style="4" customWidth="1"/>
    <col min="3314" max="3315" width="0" style="4" hidden="1" customWidth="1"/>
    <col min="3316" max="3316" width="9.5703125" style="4" customWidth="1"/>
    <col min="3317" max="3318" width="0" style="4" hidden="1" customWidth="1"/>
    <col min="3319" max="3319" width="7.5703125" style="4" customWidth="1"/>
    <col min="3320" max="3328" width="0" style="4" hidden="1"/>
    <col min="3329" max="3329" width="4.5703125" style="4" customWidth="1"/>
    <col min="3330" max="3330" width="26.7109375" style="4" customWidth="1"/>
    <col min="3331" max="3331" width="9.5703125" style="4" customWidth="1"/>
    <col min="3332" max="3340" width="7" style="4" customWidth="1"/>
    <col min="3341" max="3341" width="7.5703125" style="4" customWidth="1"/>
    <col min="3342" max="3345" width="7" style="4" customWidth="1"/>
    <col min="3346" max="3346" width="10.140625" style="4" customWidth="1"/>
    <col min="3347" max="3348" width="16.5703125" style="4" bestFit="1" customWidth="1"/>
    <col min="3349" max="3548" width="10.140625" style="4" customWidth="1"/>
    <col min="3549" max="3549" width="5.140625" style="4" customWidth="1"/>
    <col min="3550" max="3550" width="41.5703125" style="4" customWidth="1"/>
    <col min="3551" max="3551" width="11.7109375" style="4" customWidth="1"/>
    <col min="3552" max="3553" width="0" style="4" hidden="1" customWidth="1"/>
    <col min="3554" max="3554" width="9.85546875" style="4" customWidth="1"/>
    <col min="3555" max="3556" width="0" style="4" hidden="1" customWidth="1"/>
    <col min="3557" max="3557" width="9.85546875" style="4" customWidth="1"/>
    <col min="3558" max="3559" width="0" style="4" hidden="1" customWidth="1"/>
    <col min="3560" max="3560" width="9.140625" style="4" customWidth="1"/>
    <col min="3561" max="3562" width="0" style="4" hidden="1" customWidth="1"/>
    <col min="3563" max="3563" width="8.85546875" style="4" customWidth="1"/>
    <col min="3564" max="3565" width="0" style="4" hidden="1" customWidth="1"/>
    <col min="3566" max="3566" width="9.85546875" style="4" customWidth="1"/>
    <col min="3567" max="3568" width="0" style="4" hidden="1" customWidth="1"/>
    <col min="3569" max="3569" width="9.85546875" style="4" customWidth="1"/>
    <col min="3570" max="3571" width="0" style="4" hidden="1" customWidth="1"/>
    <col min="3572" max="3572" width="9.5703125" style="4" customWidth="1"/>
    <col min="3573" max="3574" width="0" style="4" hidden="1" customWidth="1"/>
    <col min="3575" max="3575" width="7.5703125" style="4" customWidth="1"/>
    <col min="3576" max="3584" width="0" style="4" hidden="1"/>
    <col min="3585" max="3585" width="4.5703125" style="4" customWidth="1"/>
    <col min="3586" max="3586" width="26.7109375" style="4" customWidth="1"/>
    <col min="3587" max="3587" width="9.5703125" style="4" customWidth="1"/>
    <col min="3588" max="3596" width="7" style="4" customWidth="1"/>
    <col min="3597" max="3597" width="7.5703125" style="4" customWidth="1"/>
    <col min="3598" max="3601" width="7" style="4" customWidth="1"/>
    <col min="3602" max="3602" width="10.140625" style="4" customWidth="1"/>
    <col min="3603" max="3604" width="16.5703125" style="4" bestFit="1" customWidth="1"/>
    <col min="3605" max="3804" width="10.140625" style="4" customWidth="1"/>
    <col min="3805" max="3805" width="5.140625" style="4" customWidth="1"/>
    <col min="3806" max="3806" width="41.5703125" style="4" customWidth="1"/>
    <col min="3807" max="3807" width="11.7109375" style="4" customWidth="1"/>
    <col min="3808" max="3809" width="0" style="4" hidden="1" customWidth="1"/>
    <col min="3810" max="3810" width="9.85546875" style="4" customWidth="1"/>
    <col min="3811" max="3812" width="0" style="4" hidden="1" customWidth="1"/>
    <col min="3813" max="3813" width="9.85546875" style="4" customWidth="1"/>
    <col min="3814" max="3815" width="0" style="4" hidden="1" customWidth="1"/>
    <col min="3816" max="3816" width="9.140625" style="4" customWidth="1"/>
    <col min="3817" max="3818" width="0" style="4" hidden="1" customWidth="1"/>
    <col min="3819" max="3819" width="8.85546875" style="4" customWidth="1"/>
    <col min="3820" max="3821" width="0" style="4" hidden="1" customWidth="1"/>
    <col min="3822" max="3822" width="9.85546875" style="4" customWidth="1"/>
    <col min="3823" max="3824" width="0" style="4" hidden="1" customWidth="1"/>
    <col min="3825" max="3825" width="9.85546875" style="4" customWidth="1"/>
    <col min="3826" max="3827" width="0" style="4" hidden="1" customWidth="1"/>
    <col min="3828" max="3828" width="9.5703125" style="4" customWidth="1"/>
    <col min="3829" max="3830" width="0" style="4" hidden="1" customWidth="1"/>
    <col min="3831" max="3831" width="7.5703125" style="4" customWidth="1"/>
    <col min="3832" max="3840" width="0" style="4" hidden="1"/>
    <col min="3841" max="3841" width="4.5703125" style="4" customWidth="1"/>
    <col min="3842" max="3842" width="26.7109375" style="4" customWidth="1"/>
    <col min="3843" max="3843" width="9.5703125" style="4" customWidth="1"/>
    <col min="3844" max="3852" width="7" style="4" customWidth="1"/>
    <col min="3853" max="3853" width="7.5703125" style="4" customWidth="1"/>
    <col min="3854" max="3857" width="7" style="4" customWidth="1"/>
    <col min="3858" max="3858" width="10.140625" style="4" customWidth="1"/>
    <col min="3859" max="3860" width="16.5703125" style="4" bestFit="1" customWidth="1"/>
    <col min="3861" max="4060" width="10.140625" style="4" customWidth="1"/>
    <col min="4061" max="4061" width="5.140625" style="4" customWidth="1"/>
    <col min="4062" max="4062" width="41.5703125" style="4" customWidth="1"/>
    <col min="4063" max="4063" width="11.7109375" style="4" customWidth="1"/>
    <col min="4064" max="4065" width="0" style="4" hidden="1" customWidth="1"/>
    <col min="4066" max="4066" width="9.85546875" style="4" customWidth="1"/>
    <col min="4067" max="4068" width="0" style="4" hidden="1" customWidth="1"/>
    <col min="4069" max="4069" width="9.85546875" style="4" customWidth="1"/>
    <col min="4070" max="4071" width="0" style="4" hidden="1" customWidth="1"/>
    <col min="4072" max="4072" width="9.140625" style="4" customWidth="1"/>
    <col min="4073" max="4074" width="0" style="4" hidden="1" customWidth="1"/>
    <col min="4075" max="4075" width="8.85546875" style="4" customWidth="1"/>
    <col min="4076" max="4077" width="0" style="4" hidden="1" customWidth="1"/>
    <col min="4078" max="4078" width="9.85546875" style="4" customWidth="1"/>
    <col min="4079" max="4080" width="0" style="4" hidden="1" customWidth="1"/>
    <col min="4081" max="4081" width="9.85546875" style="4" customWidth="1"/>
    <col min="4082" max="4083" width="0" style="4" hidden="1" customWidth="1"/>
    <col min="4084" max="4084" width="9.5703125" style="4" customWidth="1"/>
    <col min="4085" max="4086" width="0" style="4" hidden="1" customWidth="1"/>
    <col min="4087" max="4087" width="7.5703125" style="4" customWidth="1"/>
    <col min="4088" max="4096" width="0" style="4" hidden="1"/>
    <col min="4097" max="4097" width="4.5703125" style="4" customWidth="1"/>
    <col min="4098" max="4098" width="26.7109375" style="4" customWidth="1"/>
    <col min="4099" max="4099" width="9.5703125" style="4" customWidth="1"/>
    <col min="4100" max="4108" width="7" style="4" customWidth="1"/>
    <col min="4109" max="4109" width="7.5703125" style="4" customWidth="1"/>
    <col min="4110" max="4113" width="7" style="4" customWidth="1"/>
    <col min="4114" max="4114" width="10.140625" style="4" customWidth="1"/>
    <col min="4115" max="4116" width="16.5703125" style="4" bestFit="1" customWidth="1"/>
    <col min="4117" max="4316" width="10.140625" style="4" customWidth="1"/>
    <col min="4317" max="4317" width="5.140625" style="4" customWidth="1"/>
    <col min="4318" max="4318" width="41.5703125" style="4" customWidth="1"/>
    <col min="4319" max="4319" width="11.7109375" style="4" customWidth="1"/>
    <col min="4320" max="4321" width="0" style="4" hidden="1" customWidth="1"/>
    <col min="4322" max="4322" width="9.85546875" style="4" customWidth="1"/>
    <col min="4323" max="4324" width="0" style="4" hidden="1" customWidth="1"/>
    <col min="4325" max="4325" width="9.85546875" style="4" customWidth="1"/>
    <col min="4326" max="4327" width="0" style="4" hidden="1" customWidth="1"/>
    <col min="4328" max="4328" width="9.140625" style="4" customWidth="1"/>
    <col min="4329" max="4330" width="0" style="4" hidden="1" customWidth="1"/>
    <col min="4331" max="4331" width="8.85546875" style="4" customWidth="1"/>
    <col min="4332" max="4333" width="0" style="4" hidden="1" customWidth="1"/>
    <col min="4334" max="4334" width="9.85546875" style="4" customWidth="1"/>
    <col min="4335" max="4336" width="0" style="4" hidden="1" customWidth="1"/>
    <col min="4337" max="4337" width="9.85546875" style="4" customWidth="1"/>
    <col min="4338" max="4339" width="0" style="4" hidden="1" customWidth="1"/>
    <col min="4340" max="4340" width="9.5703125" style="4" customWidth="1"/>
    <col min="4341" max="4342" width="0" style="4" hidden="1" customWidth="1"/>
    <col min="4343" max="4343" width="7.5703125" style="4" customWidth="1"/>
    <col min="4344" max="4352" width="0" style="4" hidden="1"/>
    <col min="4353" max="4353" width="4.5703125" style="4" customWidth="1"/>
    <col min="4354" max="4354" width="26.7109375" style="4" customWidth="1"/>
    <col min="4355" max="4355" width="9.5703125" style="4" customWidth="1"/>
    <col min="4356" max="4364" width="7" style="4" customWidth="1"/>
    <col min="4365" max="4365" width="7.5703125" style="4" customWidth="1"/>
    <col min="4366" max="4369" width="7" style="4" customWidth="1"/>
    <col min="4370" max="4370" width="10.140625" style="4" customWidth="1"/>
    <col min="4371" max="4372" width="16.5703125" style="4" bestFit="1" customWidth="1"/>
    <col min="4373" max="4572" width="10.140625" style="4" customWidth="1"/>
    <col min="4573" max="4573" width="5.140625" style="4" customWidth="1"/>
    <col min="4574" max="4574" width="41.5703125" style="4" customWidth="1"/>
    <col min="4575" max="4575" width="11.7109375" style="4" customWidth="1"/>
    <col min="4576" max="4577" width="0" style="4" hidden="1" customWidth="1"/>
    <col min="4578" max="4578" width="9.85546875" style="4" customWidth="1"/>
    <col min="4579" max="4580" width="0" style="4" hidden="1" customWidth="1"/>
    <col min="4581" max="4581" width="9.85546875" style="4" customWidth="1"/>
    <col min="4582" max="4583" width="0" style="4" hidden="1" customWidth="1"/>
    <col min="4584" max="4584" width="9.140625" style="4" customWidth="1"/>
    <col min="4585" max="4586" width="0" style="4" hidden="1" customWidth="1"/>
    <col min="4587" max="4587" width="8.85546875" style="4" customWidth="1"/>
    <col min="4588" max="4589" width="0" style="4" hidden="1" customWidth="1"/>
    <col min="4590" max="4590" width="9.85546875" style="4" customWidth="1"/>
    <col min="4591" max="4592" width="0" style="4" hidden="1" customWidth="1"/>
    <col min="4593" max="4593" width="9.85546875" style="4" customWidth="1"/>
    <col min="4594" max="4595" width="0" style="4" hidden="1" customWidth="1"/>
    <col min="4596" max="4596" width="9.5703125" style="4" customWidth="1"/>
    <col min="4597" max="4598" width="0" style="4" hidden="1" customWidth="1"/>
    <col min="4599" max="4599" width="7.5703125" style="4" customWidth="1"/>
    <col min="4600" max="4608" width="0" style="4" hidden="1"/>
    <col min="4609" max="4609" width="4.5703125" style="4" customWidth="1"/>
    <col min="4610" max="4610" width="26.7109375" style="4" customWidth="1"/>
    <col min="4611" max="4611" width="9.5703125" style="4" customWidth="1"/>
    <col min="4612" max="4620" width="7" style="4" customWidth="1"/>
    <col min="4621" max="4621" width="7.5703125" style="4" customWidth="1"/>
    <col min="4622" max="4625" width="7" style="4" customWidth="1"/>
    <col min="4626" max="4626" width="10.140625" style="4" customWidth="1"/>
    <col min="4627" max="4628" width="16.5703125" style="4" bestFit="1" customWidth="1"/>
    <col min="4629" max="4828" width="10.140625" style="4" customWidth="1"/>
    <col min="4829" max="4829" width="5.140625" style="4" customWidth="1"/>
    <col min="4830" max="4830" width="41.5703125" style="4" customWidth="1"/>
    <col min="4831" max="4831" width="11.7109375" style="4" customWidth="1"/>
    <col min="4832" max="4833" width="0" style="4" hidden="1" customWidth="1"/>
    <col min="4834" max="4834" width="9.85546875" style="4" customWidth="1"/>
    <col min="4835" max="4836" width="0" style="4" hidden="1" customWidth="1"/>
    <col min="4837" max="4837" width="9.85546875" style="4" customWidth="1"/>
    <col min="4838" max="4839" width="0" style="4" hidden="1" customWidth="1"/>
    <col min="4840" max="4840" width="9.140625" style="4" customWidth="1"/>
    <col min="4841" max="4842" width="0" style="4" hidden="1" customWidth="1"/>
    <col min="4843" max="4843" width="8.85546875" style="4" customWidth="1"/>
    <col min="4844" max="4845" width="0" style="4" hidden="1" customWidth="1"/>
    <col min="4846" max="4846" width="9.85546875" style="4" customWidth="1"/>
    <col min="4847" max="4848" width="0" style="4" hidden="1" customWidth="1"/>
    <col min="4849" max="4849" width="9.85546875" style="4" customWidth="1"/>
    <col min="4850" max="4851" width="0" style="4" hidden="1" customWidth="1"/>
    <col min="4852" max="4852" width="9.5703125" style="4" customWidth="1"/>
    <col min="4853" max="4854" width="0" style="4" hidden="1" customWidth="1"/>
    <col min="4855" max="4855" width="7.5703125" style="4" customWidth="1"/>
    <col min="4856" max="4864" width="0" style="4" hidden="1"/>
    <col min="4865" max="4865" width="4.5703125" style="4" customWidth="1"/>
    <col min="4866" max="4866" width="26.7109375" style="4" customWidth="1"/>
    <col min="4867" max="4867" width="9.5703125" style="4" customWidth="1"/>
    <col min="4868" max="4876" width="7" style="4" customWidth="1"/>
    <col min="4877" max="4877" width="7.5703125" style="4" customWidth="1"/>
    <col min="4878" max="4881" width="7" style="4" customWidth="1"/>
    <col min="4882" max="4882" width="10.140625" style="4" customWidth="1"/>
    <col min="4883" max="4884" width="16.5703125" style="4" bestFit="1" customWidth="1"/>
    <col min="4885" max="5084" width="10.140625" style="4" customWidth="1"/>
    <col min="5085" max="5085" width="5.140625" style="4" customWidth="1"/>
    <col min="5086" max="5086" width="41.5703125" style="4" customWidth="1"/>
    <col min="5087" max="5087" width="11.7109375" style="4" customWidth="1"/>
    <col min="5088" max="5089" width="0" style="4" hidden="1" customWidth="1"/>
    <col min="5090" max="5090" width="9.85546875" style="4" customWidth="1"/>
    <col min="5091" max="5092" width="0" style="4" hidden="1" customWidth="1"/>
    <col min="5093" max="5093" width="9.85546875" style="4" customWidth="1"/>
    <col min="5094" max="5095" width="0" style="4" hidden="1" customWidth="1"/>
    <col min="5096" max="5096" width="9.140625" style="4" customWidth="1"/>
    <col min="5097" max="5098" width="0" style="4" hidden="1" customWidth="1"/>
    <col min="5099" max="5099" width="8.85546875" style="4" customWidth="1"/>
    <col min="5100" max="5101" width="0" style="4" hidden="1" customWidth="1"/>
    <col min="5102" max="5102" width="9.85546875" style="4" customWidth="1"/>
    <col min="5103" max="5104" width="0" style="4" hidden="1" customWidth="1"/>
    <col min="5105" max="5105" width="9.85546875" style="4" customWidth="1"/>
    <col min="5106" max="5107" width="0" style="4" hidden="1" customWidth="1"/>
    <col min="5108" max="5108" width="9.5703125" style="4" customWidth="1"/>
    <col min="5109" max="5110" width="0" style="4" hidden="1" customWidth="1"/>
    <col min="5111" max="5111" width="7.5703125" style="4" customWidth="1"/>
    <col min="5112" max="5120" width="0" style="4" hidden="1"/>
    <col min="5121" max="5121" width="4.5703125" style="4" customWidth="1"/>
    <col min="5122" max="5122" width="26.7109375" style="4" customWidth="1"/>
    <col min="5123" max="5123" width="9.5703125" style="4" customWidth="1"/>
    <col min="5124" max="5132" width="7" style="4" customWidth="1"/>
    <col min="5133" max="5133" width="7.5703125" style="4" customWidth="1"/>
    <col min="5134" max="5137" width="7" style="4" customWidth="1"/>
    <col min="5138" max="5138" width="10.140625" style="4" customWidth="1"/>
    <col min="5139" max="5140" width="16.5703125" style="4" bestFit="1" customWidth="1"/>
    <col min="5141" max="5340" width="10.140625" style="4" customWidth="1"/>
    <col min="5341" max="5341" width="5.140625" style="4" customWidth="1"/>
    <col min="5342" max="5342" width="41.5703125" style="4" customWidth="1"/>
    <col min="5343" max="5343" width="11.7109375" style="4" customWidth="1"/>
    <col min="5344" max="5345" width="0" style="4" hidden="1" customWidth="1"/>
    <col min="5346" max="5346" width="9.85546875" style="4" customWidth="1"/>
    <col min="5347" max="5348" width="0" style="4" hidden="1" customWidth="1"/>
    <col min="5349" max="5349" width="9.85546875" style="4" customWidth="1"/>
    <col min="5350" max="5351" width="0" style="4" hidden="1" customWidth="1"/>
    <col min="5352" max="5352" width="9.140625" style="4" customWidth="1"/>
    <col min="5353" max="5354" width="0" style="4" hidden="1" customWidth="1"/>
    <col min="5355" max="5355" width="8.85546875" style="4" customWidth="1"/>
    <col min="5356" max="5357" width="0" style="4" hidden="1" customWidth="1"/>
    <col min="5358" max="5358" width="9.85546875" style="4" customWidth="1"/>
    <col min="5359" max="5360" width="0" style="4" hidden="1" customWidth="1"/>
    <col min="5361" max="5361" width="9.85546875" style="4" customWidth="1"/>
    <col min="5362" max="5363" width="0" style="4" hidden="1" customWidth="1"/>
    <col min="5364" max="5364" width="9.5703125" style="4" customWidth="1"/>
    <col min="5365" max="5366" width="0" style="4" hidden="1" customWidth="1"/>
    <col min="5367" max="5367" width="7.5703125" style="4" customWidth="1"/>
    <col min="5368" max="5376" width="0" style="4" hidden="1"/>
    <col min="5377" max="5377" width="4.5703125" style="4" customWidth="1"/>
    <col min="5378" max="5378" width="26.7109375" style="4" customWidth="1"/>
    <col min="5379" max="5379" width="9.5703125" style="4" customWidth="1"/>
    <col min="5380" max="5388" width="7" style="4" customWidth="1"/>
    <col min="5389" max="5389" width="7.5703125" style="4" customWidth="1"/>
    <col min="5390" max="5393" width="7" style="4" customWidth="1"/>
    <col min="5394" max="5394" width="10.140625" style="4" customWidth="1"/>
    <col min="5395" max="5396" width="16.5703125" style="4" bestFit="1" customWidth="1"/>
    <col min="5397" max="5596" width="10.140625" style="4" customWidth="1"/>
    <col min="5597" max="5597" width="5.140625" style="4" customWidth="1"/>
    <col min="5598" max="5598" width="41.5703125" style="4" customWidth="1"/>
    <col min="5599" max="5599" width="11.7109375" style="4" customWidth="1"/>
    <col min="5600" max="5601" width="0" style="4" hidden="1" customWidth="1"/>
    <col min="5602" max="5602" width="9.85546875" style="4" customWidth="1"/>
    <col min="5603" max="5604" width="0" style="4" hidden="1" customWidth="1"/>
    <col min="5605" max="5605" width="9.85546875" style="4" customWidth="1"/>
    <col min="5606" max="5607" width="0" style="4" hidden="1" customWidth="1"/>
    <col min="5608" max="5608" width="9.140625" style="4" customWidth="1"/>
    <col min="5609" max="5610" width="0" style="4" hidden="1" customWidth="1"/>
    <col min="5611" max="5611" width="8.85546875" style="4" customWidth="1"/>
    <col min="5612" max="5613" width="0" style="4" hidden="1" customWidth="1"/>
    <col min="5614" max="5614" width="9.85546875" style="4" customWidth="1"/>
    <col min="5615" max="5616" width="0" style="4" hidden="1" customWidth="1"/>
    <col min="5617" max="5617" width="9.85546875" style="4" customWidth="1"/>
    <col min="5618" max="5619" width="0" style="4" hidden="1" customWidth="1"/>
    <col min="5620" max="5620" width="9.5703125" style="4" customWidth="1"/>
    <col min="5621" max="5622" width="0" style="4" hidden="1" customWidth="1"/>
    <col min="5623" max="5623" width="7.5703125" style="4" customWidth="1"/>
    <col min="5624" max="5632" width="0" style="4" hidden="1"/>
    <col min="5633" max="5633" width="4.5703125" style="4" customWidth="1"/>
    <col min="5634" max="5634" width="26.7109375" style="4" customWidth="1"/>
    <col min="5635" max="5635" width="9.5703125" style="4" customWidth="1"/>
    <col min="5636" max="5644" width="7" style="4" customWidth="1"/>
    <col min="5645" max="5645" width="7.5703125" style="4" customWidth="1"/>
    <col min="5646" max="5649" width="7" style="4" customWidth="1"/>
    <col min="5650" max="5650" width="10.140625" style="4" customWidth="1"/>
    <col min="5651" max="5652" width="16.5703125" style="4" bestFit="1" customWidth="1"/>
    <col min="5653" max="5852" width="10.140625" style="4" customWidth="1"/>
    <col min="5853" max="5853" width="5.140625" style="4" customWidth="1"/>
    <col min="5854" max="5854" width="41.5703125" style="4" customWidth="1"/>
    <col min="5855" max="5855" width="11.7109375" style="4" customWidth="1"/>
    <col min="5856" max="5857" width="0" style="4" hidden="1" customWidth="1"/>
    <col min="5858" max="5858" width="9.85546875" style="4" customWidth="1"/>
    <col min="5859" max="5860" width="0" style="4" hidden="1" customWidth="1"/>
    <col min="5861" max="5861" width="9.85546875" style="4" customWidth="1"/>
    <col min="5862" max="5863" width="0" style="4" hidden="1" customWidth="1"/>
    <col min="5864" max="5864" width="9.140625" style="4" customWidth="1"/>
    <col min="5865" max="5866" width="0" style="4" hidden="1" customWidth="1"/>
    <col min="5867" max="5867" width="8.85546875" style="4" customWidth="1"/>
    <col min="5868" max="5869" width="0" style="4" hidden="1" customWidth="1"/>
    <col min="5870" max="5870" width="9.85546875" style="4" customWidth="1"/>
    <col min="5871" max="5872" width="0" style="4" hidden="1" customWidth="1"/>
    <col min="5873" max="5873" width="9.85546875" style="4" customWidth="1"/>
    <col min="5874" max="5875" width="0" style="4" hidden="1" customWidth="1"/>
    <col min="5876" max="5876" width="9.5703125" style="4" customWidth="1"/>
    <col min="5877" max="5878" width="0" style="4" hidden="1" customWidth="1"/>
    <col min="5879" max="5879" width="7.5703125" style="4" customWidth="1"/>
    <col min="5880" max="5888" width="0" style="4" hidden="1"/>
    <col min="5889" max="5889" width="4.5703125" style="4" customWidth="1"/>
    <col min="5890" max="5890" width="26.7109375" style="4" customWidth="1"/>
    <col min="5891" max="5891" width="9.5703125" style="4" customWidth="1"/>
    <col min="5892" max="5900" width="7" style="4" customWidth="1"/>
    <col min="5901" max="5901" width="7.5703125" style="4" customWidth="1"/>
    <col min="5902" max="5905" width="7" style="4" customWidth="1"/>
    <col min="5906" max="5906" width="10.140625" style="4" customWidth="1"/>
    <col min="5907" max="5908" width="16.5703125" style="4" bestFit="1" customWidth="1"/>
    <col min="5909" max="6108" width="10.140625" style="4" customWidth="1"/>
    <col min="6109" max="6109" width="5.140625" style="4" customWidth="1"/>
    <col min="6110" max="6110" width="41.5703125" style="4" customWidth="1"/>
    <col min="6111" max="6111" width="11.7109375" style="4" customWidth="1"/>
    <col min="6112" max="6113" width="0" style="4" hidden="1" customWidth="1"/>
    <col min="6114" max="6114" width="9.85546875" style="4" customWidth="1"/>
    <col min="6115" max="6116" width="0" style="4" hidden="1" customWidth="1"/>
    <col min="6117" max="6117" width="9.85546875" style="4" customWidth="1"/>
    <col min="6118" max="6119" width="0" style="4" hidden="1" customWidth="1"/>
    <col min="6120" max="6120" width="9.140625" style="4" customWidth="1"/>
    <col min="6121" max="6122" width="0" style="4" hidden="1" customWidth="1"/>
    <col min="6123" max="6123" width="8.85546875" style="4" customWidth="1"/>
    <col min="6124" max="6125" width="0" style="4" hidden="1" customWidth="1"/>
    <col min="6126" max="6126" width="9.85546875" style="4" customWidth="1"/>
    <col min="6127" max="6128" width="0" style="4" hidden="1" customWidth="1"/>
    <col min="6129" max="6129" width="9.85546875" style="4" customWidth="1"/>
    <col min="6130" max="6131" width="0" style="4" hidden="1" customWidth="1"/>
    <col min="6132" max="6132" width="9.5703125" style="4" customWidth="1"/>
    <col min="6133" max="6134" width="0" style="4" hidden="1" customWidth="1"/>
    <col min="6135" max="6135" width="7.5703125" style="4" customWidth="1"/>
    <col min="6136" max="6144" width="0" style="4" hidden="1"/>
    <col min="6145" max="6145" width="4.5703125" style="4" customWidth="1"/>
    <col min="6146" max="6146" width="26.7109375" style="4" customWidth="1"/>
    <col min="6147" max="6147" width="9.5703125" style="4" customWidth="1"/>
    <col min="6148" max="6156" width="7" style="4" customWidth="1"/>
    <col min="6157" max="6157" width="7.5703125" style="4" customWidth="1"/>
    <col min="6158" max="6161" width="7" style="4" customWidth="1"/>
    <col min="6162" max="6162" width="10.140625" style="4" customWidth="1"/>
    <col min="6163" max="6164" width="16.5703125" style="4" bestFit="1" customWidth="1"/>
    <col min="6165" max="6364" width="10.140625" style="4" customWidth="1"/>
    <col min="6365" max="6365" width="5.140625" style="4" customWidth="1"/>
    <col min="6366" max="6366" width="41.5703125" style="4" customWidth="1"/>
    <col min="6367" max="6367" width="11.7109375" style="4" customWidth="1"/>
    <col min="6368" max="6369" width="0" style="4" hidden="1" customWidth="1"/>
    <col min="6370" max="6370" width="9.85546875" style="4" customWidth="1"/>
    <col min="6371" max="6372" width="0" style="4" hidden="1" customWidth="1"/>
    <col min="6373" max="6373" width="9.85546875" style="4" customWidth="1"/>
    <col min="6374" max="6375" width="0" style="4" hidden="1" customWidth="1"/>
    <col min="6376" max="6376" width="9.140625" style="4" customWidth="1"/>
    <col min="6377" max="6378" width="0" style="4" hidden="1" customWidth="1"/>
    <col min="6379" max="6379" width="8.85546875" style="4" customWidth="1"/>
    <col min="6380" max="6381" width="0" style="4" hidden="1" customWidth="1"/>
    <col min="6382" max="6382" width="9.85546875" style="4" customWidth="1"/>
    <col min="6383" max="6384" width="0" style="4" hidden="1" customWidth="1"/>
    <col min="6385" max="6385" width="9.85546875" style="4" customWidth="1"/>
    <col min="6386" max="6387" width="0" style="4" hidden="1" customWidth="1"/>
    <col min="6388" max="6388" width="9.5703125" style="4" customWidth="1"/>
    <col min="6389" max="6390" width="0" style="4" hidden="1" customWidth="1"/>
    <col min="6391" max="6391" width="7.5703125" style="4" customWidth="1"/>
    <col min="6392" max="6400" width="0" style="4" hidden="1"/>
    <col min="6401" max="6401" width="4.5703125" style="4" customWidth="1"/>
    <col min="6402" max="6402" width="26.7109375" style="4" customWidth="1"/>
    <col min="6403" max="6403" width="9.5703125" style="4" customWidth="1"/>
    <col min="6404" max="6412" width="7" style="4" customWidth="1"/>
    <col min="6413" max="6413" width="7.5703125" style="4" customWidth="1"/>
    <col min="6414" max="6417" width="7" style="4" customWidth="1"/>
    <col min="6418" max="6418" width="10.140625" style="4" customWidth="1"/>
    <col min="6419" max="6420" width="16.5703125" style="4" bestFit="1" customWidth="1"/>
    <col min="6421" max="6620" width="10.140625" style="4" customWidth="1"/>
    <col min="6621" max="6621" width="5.140625" style="4" customWidth="1"/>
    <col min="6622" max="6622" width="41.5703125" style="4" customWidth="1"/>
    <col min="6623" max="6623" width="11.7109375" style="4" customWidth="1"/>
    <col min="6624" max="6625" width="0" style="4" hidden="1" customWidth="1"/>
    <col min="6626" max="6626" width="9.85546875" style="4" customWidth="1"/>
    <col min="6627" max="6628" width="0" style="4" hidden="1" customWidth="1"/>
    <col min="6629" max="6629" width="9.85546875" style="4" customWidth="1"/>
    <col min="6630" max="6631" width="0" style="4" hidden="1" customWidth="1"/>
    <col min="6632" max="6632" width="9.140625" style="4" customWidth="1"/>
    <col min="6633" max="6634" width="0" style="4" hidden="1" customWidth="1"/>
    <col min="6635" max="6635" width="8.85546875" style="4" customWidth="1"/>
    <col min="6636" max="6637" width="0" style="4" hidden="1" customWidth="1"/>
    <col min="6638" max="6638" width="9.85546875" style="4" customWidth="1"/>
    <col min="6639" max="6640" width="0" style="4" hidden="1" customWidth="1"/>
    <col min="6641" max="6641" width="9.85546875" style="4" customWidth="1"/>
    <col min="6642" max="6643" width="0" style="4" hidden="1" customWidth="1"/>
    <col min="6644" max="6644" width="9.5703125" style="4" customWidth="1"/>
    <col min="6645" max="6646" width="0" style="4" hidden="1" customWidth="1"/>
    <col min="6647" max="6647" width="7.5703125" style="4" customWidth="1"/>
    <col min="6648" max="6656" width="0" style="4" hidden="1"/>
    <col min="6657" max="6657" width="4.5703125" style="4" customWidth="1"/>
    <col min="6658" max="6658" width="26.7109375" style="4" customWidth="1"/>
    <col min="6659" max="6659" width="9.5703125" style="4" customWidth="1"/>
    <col min="6660" max="6668" width="7" style="4" customWidth="1"/>
    <col min="6669" max="6669" width="7.5703125" style="4" customWidth="1"/>
    <col min="6670" max="6673" width="7" style="4" customWidth="1"/>
    <col min="6674" max="6674" width="10.140625" style="4" customWidth="1"/>
    <col min="6675" max="6676" width="16.5703125" style="4" bestFit="1" customWidth="1"/>
    <col min="6677" max="6876" width="10.140625" style="4" customWidth="1"/>
    <col min="6877" max="6877" width="5.140625" style="4" customWidth="1"/>
    <col min="6878" max="6878" width="41.5703125" style="4" customWidth="1"/>
    <col min="6879" max="6879" width="11.7109375" style="4" customWidth="1"/>
    <col min="6880" max="6881" width="0" style="4" hidden="1" customWidth="1"/>
    <col min="6882" max="6882" width="9.85546875" style="4" customWidth="1"/>
    <col min="6883" max="6884" width="0" style="4" hidden="1" customWidth="1"/>
    <col min="6885" max="6885" width="9.85546875" style="4" customWidth="1"/>
    <col min="6886" max="6887" width="0" style="4" hidden="1" customWidth="1"/>
    <col min="6888" max="6888" width="9.140625" style="4" customWidth="1"/>
    <col min="6889" max="6890" width="0" style="4" hidden="1" customWidth="1"/>
    <col min="6891" max="6891" width="8.85546875" style="4" customWidth="1"/>
    <col min="6892" max="6893" width="0" style="4" hidden="1" customWidth="1"/>
    <col min="6894" max="6894" width="9.85546875" style="4" customWidth="1"/>
    <col min="6895" max="6896" width="0" style="4" hidden="1" customWidth="1"/>
    <col min="6897" max="6897" width="9.85546875" style="4" customWidth="1"/>
    <col min="6898" max="6899" width="0" style="4" hidden="1" customWidth="1"/>
    <col min="6900" max="6900" width="9.5703125" style="4" customWidth="1"/>
    <col min="6901" max="6902" width="0" style="4" hidden="1" customWidth="1"/>
    <col min="6903" max="6903" width="7.5703125" style="4" customWidth="1"/>
    <col min="6904" max="6912" width="0" style="4" hidden="1"/>
    <col min="6913" max="6913" width="4.5703125" style="4" customWidth="1"/>
    <col min="6914" max="6914" width="26.7109375" style="4" customWidth="1"/>
    <col min="6915" max="6915" width="9.5703125" style="4" customWidth="1"/>
    <col min="6916" max="6924" width="7" style="4" customWidth="1"/>
    <col min="6925" max="6925" width="7.5703125" style="4" customWidth="1"/>
    <col min="6926" max="6929" width="7" style="4" customWidth="1"/>
    <col min="6930" max="6930" width="10.140625" style="4" customWidth="1"/>
    <col min="6931" max="6932" width="16.5703125" style="4" bestFit="1" customWidth="1"/>
    <col min="6933" max="7132" width="10.140625" style="4" customWidth="1"/>
    <col min="7133" max="7133" width="5.140625" style="4" customWidth="1"/>
    <col min="7134" max="7134" width="41.5703125" style="4" customWidth="1"/>
    <col min="7135" max="7135" width="11.7109375" style="4" customWidth="1"/>
    <col min="7136" max="7137" width="0" style="4" hidden="1" customWidth="1"/>
    <col min="7138" max="7138" width="9.85546875" style="4" customWidth="1"/>
    <col min="7139" max="7140" width="0" style="4" hidden="1" customWidth="1"/>
    <col min="7141" max="7141" width="9.85546875" style="4" customWidth="1"/>
    <col min="7142" max="7143" width="0" style="4" hidden="1" customWidth="1"/>
    <col min="7144" max="7144" width="9.140625" style="4" customWidth="1"/>
    <col min="7145" max="7146" width="0" style="4" hidden="1" customWidth="1"/>
    <col min="7147" max="7147" width="8.85546875" style="4" customWidth="1"/>
    <col min="7148" max="7149" width="0" style="4" hidden="1" customWidth="1"/>
    <col min="7150" max="7150" width="9.85546875" style="4" customWidth="1"/>
    <col min="7151" max="7152" width="0" style="4" hidden="1" customWidth="1"/>
    <col min="7153" max="7153" width="9.85546875" style="4" customWidth="1"/>
    <col min="7154" max="7155" width="0" style="4" hidden="1" customWidth="1"/>
    <col min="7156" max="7156" width="9.5703125" style="4" customWidth="1"/>
    <col min="7157" max="7158" width="0" style="4" hidden="1" customWidth="1"/>
    <col min="7159" max="7159" width="7.5703125" style="4" customWidth="1"/>
    <col min="7160" max="7168" width="0" style="4" hidden="1"/>
    <col min="7169" max="7169" width="4.5703125" style="4" customWidth="1"/>
    <col min="7170" max="7170" width="26.7109375" style="4" customWidth="1"/>
    <col min="7171" max="7171" width="9.5703125" style="4" customWidth="1"/>
    <col min="7172" max="7180" width="7" style="4" customWidth="1"/>
    <col min="7181" max="7181" width="7.5703125" style="4" customWidth="1"/>
    <col min="7182" max="7185" width="7" style="4" customWidth="1"/>
    <col min="7186" max="7186" width="10.140625" style="4" customWidth="1"/>
    <col min="7187" max="7188" width="16.5703125" style="4" bestFit="1" customWidth="1"/>
    <col min="7189" max="7388" width="10.140625" style="4" customWidth="1"/>
    <col min="7389" max="7389" width="5.140625" style="4" customWidth="1"/>
    <col min="7390" max="7390" width="41.5703125" style="4" customWidth="1"/>
    <col min="7391" max="7391" width="11.7109375" style="4" customWidth="1"/>
    <col min="7392" max="7393" width="0" style="4" hidden="1" customWidth="1"/>
    <col min="7394" max="7394" width="9.85546875" style="4" customWidth="1"/>
    <col min="7395" max="7396" width="0" style="4" hidden="1" customWidth="1"/>
    <col min="7397" max="7397" width="9.85546875" style="4" customWidth="1"/>
    <col min="7398" max="7399" width="0" style="4" hidden="1" customWidth="1"/>
    <col min="7400" max="7400" width="9.140625" style="4" customWidth="1"/>
    <col min="7401" max="7402" width="0" style="4" hidden="1" customWidth="1"/>
    <col min="7403" max="7403" width="8.85546875" style="4" customWidth="1"/>
    <col min="7404" max="7405" width="0" style="4" hidden="1" customWidth="1"/>
    <col min="7406" max="7406" width="9.85546875" style="4" customWidth="1"/>
    <col min="7407" max="7408" width="0" style="4" hidden="1" customWidth="1"/>
    <col min="7409" max="7409" width="9.85546875" style="4" customWidth="1"/>
    <col min="7410" max="7411" width="0" style="4" hidden="1" customWidth="1"/>
    <col min="7412" max="7412" width="9.5703125" style="4" customWidth="1"/>
    <col min="7413" max="7414" width="0" style="4" hidden="1" customWidth="1"/>
    <col min="7415" max="7415" width="7.5703125" style="4" customWidth="1"/>
    <col min="7416" max="7424" width="0" style="4" hidden="1"/>
    <col min="7425" max="7425" width="4.5703125" style="4" customWidth="1"/>
    <col min="7426" max="7426" width="26.7109375" style="4" customWidth="1"/>
    <col min="7427" max="7427" width="9.5703125" style="4" customWidth="1"/>
    <col min="7428" max="7436" width="7" style="4" customWidth="1"/>
    <col min="7437" max="7437" width="7.5703125" style="4" customWidth="1"/>
    <col min="7438" max="7441" width="7" style="4" customWidth="1"/>
    <col min="7442" max="7442" width="10.140625" style="4" customWidth="1"/>
    <col min="7443" max="7444" width="16.5703125" style="4" bestFit="1" customWidth="1"/>
    <col min="7445" max="7644" width="10.140625" style="4" customWidth="1"/>
    <col min="7645" max="7645" width="5.140625" style="4" customWidth="1"/>
    <col min="7646" max="7646" width="41.5703125" style="4" customWidth="1"/>
    <col min="7647" max="7647" width="11.7109375" style="4" customWidth="1"/>
    <col min="7648" max="7649" width="0" style="4" hidden="1" customWidth="1"/>
    <col min="7650" max="7650" width="9.85546875" style="4" customWidth="1"/>
    <col min="7651" max="7652" width="0" style="4" hidden="1" customWidth="1"/>
    <col min="7653" max="7653" width="9.85546875" style="4" customWidth="1"/>
    <col min="7654" max="7655" width="0" style="4" hidden="1" customWidth="1"/>
    <col min="7656" max="7656" width="9.140625" style="4" customWidth="1"/>
    <col min="7657" max="7658" width="0" style="4" hidden="1" customWidth="1"/>
    <col min="7659" max="7659" width="8.85546875" style="4" customWidth="1"/>
    <col min="7660" max="7661" width="0" style="4" hidden="1" customWidth="1"/>
    <col min="7662" max="7662" width="9.85546875" style="4" customWidth="1"/>
    <col min="7663" max="7664" width="0" style="4" hidden="1" customWidth="1"/>
    <col min="7665" max="7665" width="9.85546875" style="4" customWidth="1"/>
    <col min="7666" max="7667" width="0" style="4" hidden="1" customWidth="1"/>
    <col min="7668" max="7668" width="9.5703125" style="4" customWidth="1"/>
    <col min="7669" max="7670" width="0" style="4" hidden="1" customWidth="1"/>
    <col min="7671" max="7671" width="7.5703125" style="4" customWidth="1"/>
    <col min="7672" max="7680" width="0" style="4" hidden="1"/>
    <col min="7681" max="7681" width="4.5703125" style="4" customWidth="1"/>
    <col min="7682" max="7682" width="26.7109375" style="4" customWidth="1"/>
    <col min="7683" max="7683" width="9.5703125" style="4" customWidth="1"/>
    <col min="7684" max="7692" width="7" style="4" customWidth="1"/>
    <col min="7693" max="7693" width="7.5703125" style="4" customWidth="1"/>
    <col min="7694" max="7697" width="7" style="4" customWidth="1"/>
    <col min="7698" max="7698" width="10.140625" style="4" customWidth="1"/>
    <col min="7699" max="7700" width="16.5703125" style="4" bestFit="1" customWidth="1"/>
    <col min="7701" max="7900" width="10.140625" style="4" customWidth="1"/>
    <col min="7901" max="7901" width="5.140625" style="4" customWidth="1"/>
    <col min="7902" max="7902" width="41.5703125" style="4" customWidth="1"/>
    <col min="7903" max="7903" width="11.7109375" style="4" customWidth="1"/>
    <col min="7904" max="7905" width="0" style="4" hidden="1" customWidth="1"/>
    <col min="7906" max="7906" width="9.85546875" style="4" customWidth="1"/>
    <col min="7907" max="7908" width="0" style="4" hidden="1" customWidth="1"/>
    <col min="7909" max="7909" width="9.85546875" style="4" customWidth="1"/>
    <col min="7910" max="7911" width="0" style="4" hidden="1" customWidth="1"/>
    <col min="7912" max="7912" width="9.140625" style="4" customWidth="1"/>
    <col min="7913" max="7914" width="0" style="4" hidden="1" customWidth="1"/>
    <col min="7915" max="7915" width="8.85546875" style="4" customWidth="1"/>
    <col min="7916" max="7917" width="0" style="4" hidden="1" customWidth="1"/>
    <col min="7918" max="7918" width="9.85546875" style="4" customWidth="1"/>
    <col min="7919" max="7920" width="0" style="4" hidden="1" customWidth="1"/>
    <col min="7921" max="7921" width="9.85546875" style="4" customWidth="1"/>
    <col min="7922" max="7923" width="0" style="4" hidden="1" customWidth="1"/>
    <col min="7924" max="7924" width="9.5703125" style="4" customWidth="1"/>
    <col min="7925" max="7926" width="0" style="4" hidden="1" customWidth="1"/>
    <col min="7927" max="7927" width="7.5703125" style="4" customWidth="1"/>
    <col min="7928" max="7936" width="0" style="4" hidden="1"/>
    <col min="7937" max="7937" width="4.5703125" style="4" customWidth="1"/>
    <col min="7938" max="7938" width="26.7109375" style="4" customWidth="1"/>
    <col min="7939" max="7939" width="9.5703125" style="4" customWidth="1"/>
    <col min="7940" max="7948" width="7" style="4" customWidth="1"/>
    <col min="7949" max="7949" width="7.5703125" style="4" customWidth="1"/>
    <col min="7950" max="7953" width="7" style="4" customWidth="1"/>
    <col min="7954" max="7954" width="10.140625" style="4" customWidth="1"/>
    <col min="7955" max="7956" width="16.5703125" style="4" bestFit="1" customWidth="1"/>
    <col min="7957" max="8156" width="10.140625" style="4" customWidth="1"/>
    <col min="8157" max="8157" width="5.140625" style="4" customWidth="1"/>
    <col min="8158" max="8158" width="41.5703125" style="4" customWidth="1"/>
    <col min="8159" max="8159" width="11.7109375" style="4" customWidth="1"/>
    <col min="8160" max="8161" width="0" style="4" hidden="1" customWidth="1"/>
    <col min="8162" max="8162" width="9.85546875" style="4" customWidth="1"/>
    <col min="8163" max="8164" width="0" style="4" hidden="1" customWidth="1"/>
    <col min="8165" max="8165" width="9.85546875" style="4" customWidth="1"/>
    <col min="8166" max="8167" width="0" style="4" hidden="1" customWidth="1"/>
    <col min="8168" max="8168" width="9.140625" style="4" customWidth="1"/>
    <col min="8169" max="8170" width="0" style="4" hidden="1" customWidth="1"/>
    <col min="8171" max="8171" width="8.85546875" style="4" customWidth="1"/>
    <col min="8172" max="8173" width="0" style="4" hidden="1" customWidth="1"/>
    <col min="8174" max="8174" width="9.85546875" style="4" customWidth="1"/>
    <col min="8175" max="8176" width="0" style="4" hidden="1" customWidth="1"/>
    <col min="8177" max="8177" width="9.85546875" style="4" customWidth="1"/>
    <col min="8178" max="8179" width="0" style="4" hidden="1" customWidth="1"/>
    <col min="8180" max="8180" width="9.5703125" style="4" customWidth="1"/>
    <col min="8181" max="8182" width="0" style="4" hidden="1" customWidth="1"/>
    <col min="8183" max="8183" width="7.5703125" style="4" customWidth="1"/>
    <col min="8184" max="8192" width="0" style="4" hidden="1"/>
    <col min="8193" max="8193" width="4.5703125" style="4" customWidth="1"/>
    <col min="8194" max="8194" width="26.7109375" style="4" customWidth="1"/>
    <col min="8195" max="8195" width="9.5703125" style="4" customWidth="1"/>
    <col min="8196" max="8204" width="7" style="4" customWidth="1"/>
    <col min="8205" max="8205" width="7.5703125" style="4" customWidth="1"/>
    <col min="8206" max="8209" width="7" style="4" customWidth="1"/>
    <col min="8210" max="8210" width="10.140625" style="4" customWidth="1"/>
    <col min="8211" max="8212" width="16.5703125" style="4" bestFit="1" customWidth="1"/>
    <col min="8213" max="8412" width="10.140625" style="4" customWidth="1"/>
    <col min="8413" max="8413" width="5.140625" style="4" customWidth="1"/>
    <col min="8414" max="8414" width="41.5703125" style="4" customWidth="1"/>
    <col min="8415" max="8415" width="11.7109375" style="4" customWidth="1"/>
    <col min="8416" max="8417" width="0" style="4" hidden="1" customWidth="1"/>
    <col min="8418" max="8418" width="9.85546875" style="4" customWidth="1"/>
    <col min="8419" max="8420" width="0" style="4" hidden="1" customWidth="1"/>
    <col min="8421" max="8421" width="9.85546875" style="4" customWidth="1"/>
    <col min="8422" max="8423" width="0" style="4" hidden="1" customWidth="1"/>
    <col min="8424" max="8424" width="9.140625" style="4" customWidth="1"/>
    <col min="8425" max="8426" width="0" style="4" hidden="1" customWidth="1"/>
    <col min="8427" max="8427" width="8.85546875" style="4" customWidth="1"/>
    <col min="8428" max="8429" width="0" style="4" hidden="1" customWidth="1"/>
    <col min="8430" max="8430" width="9.85546875" style="4" customWidth="1"/>
    <col min="8431" max="8432" width="0" style="4" hidden="1" customWidth="1"/>
    <col min="8433" max="8433" width="9.85546875" style="4" customWidth="1"/>
    <col min="8434" max="8435" width="0" style="4" hidden="1" customWidth="1"/>
    <col min="8436" max="8436" width="9.5703125" style="4" customWidth="1"/>
    <col min="8437" max="8438" width="0" style="4" hidden="1" customWidth="1"/>
    <col min="8439" max="8439" width="7.5703125" style="4" customWidth="1"/>
    <col min="8440" max="8448" width="0" style="4" hidden="1"/>
    <col min="8449" max="8449" width="4.5703125" style="4" customWidth="1"/>
    <col min="8450" max="8450" width="26.7109375" style="4" customWidth="1"/>
    <col min="8451" max="8451" width="9.5703125" style="4" customWidth="1"/>
    <col min="8452" max="8460" width="7" style="4" customWidth="1"/>
    <col min="8461" max="8461" width="7.5703125" style="4" customWidth="1"/>
    <col min="8462" max="8465" width="7" style="4" customWidth="1"/>
    <col min="8466" max="8466" width="10.140625" style="4" customWidth="1"/>
    <col min="8467" max="8468" width="16.5703125" style="4" bestFit="1" customWidth="1"/>
    <col min="8469" max="8668" width="10.140625" style="4" customWidth="1"/>
    <col min="8669" max="8669" width="5.140625" style="4" customWidth="1"/>
    <col min="8670" max="8670" width="41.5703125" style="4" customWidth="1"/>
    <col min="8671" max="8671" width="11.7109375" style="4" customWidth="1"/>
    <col min="8672" max="8673" width="0" style="4" hidden="1" customWidth="1"/>
    <col min="8674" max="8674" width="9.85546875" style="4" customWidth="1"/>
    <col min="8675" max="8676" width="0" style="4" hidden="1" customWidth="1"/>
    <col min="8677" max="8677" width="9.85546875" style="4" customWidth="1"/>
    <col min="8678" max="8679" width="0" style="4" hidden="1" customWidth="1"/>
    <col min="8680" max="8680" width="9.140625" style="4" customWidth="1"/>
    <col min="8681" max="8682" width="0" style="4" hidden="1" customWidth="1"/>
    <col min="8683" max="8683" width="8.85546875" style="4" customWidth="1"/>
    <col min="8684" max="8685" width="0" style="4" hidden="1" customWidth="1"/>
    <col min="8686" max="8686" width="9.85546875" style="4" customWidth="1"/>
    <col min="8687" max="8688" width="0" style="4" hidden="1" customWidth="1"/>
    <col min="8689" max="8689" width="9.85546875" style="4" customWidth="1"/>
    <col min="8690" max="8691" width="0" style="4" hidden="1" customWidth="1"/>
    <col min="8692" max="8692" width="9.5703125" style="4" customWidth="1"/>
    <col min="8693" max="8694" width="0" style="4" hidden="1" customWidth="1"/>
    <col min="8695" max="8695" width="7.5703125" style="4" customWidth="1"/>
    <col min="8696" max="8704" width="0" style="4" hidden="1"/>
    <col min="8705" max="8705" width="4.5703125" style="4" customWidth="1"/>
    <col min="8706" max="8706" width="26.7109375" style="4" customWidth="1"/>
    <col min="8707" max="8707" width="9.5703125" style="4" customWidth="1"/>
    <col min="8708" max="8716" width="7" style="4" customWidth="1"/>
    <col min="8717" max="8717" width="7.5703125" style="4" customWidth="1"/>
    <col min="8718" max="8721" width="7" style="4" customWidth="1"/>
    <col min="8722" max="8722" width="10.140625" style="4" customWidth="1"/>
    <col min="8723" max="8724" width="16.5703125" style="4" bestFit="1" customWidth="1"/>
    <col min="8725" max="8924" width="10.140625" style="4" customWidth="1"/>
    <col min="8925" max="8925" width="5.140625" style="4" customWidth="1"/>
    <col min="8926" max="8926" width="41.5703125" style="4" customWidth="1"/>
    <col min="8927" max="8927" width="11.7109375" style="4" customWidth="1"/>
    <col min="8928" max="8929" width="0" style="4" hidden="1" customWidth="1"/>
    <col min="8930" max="8930" width="9.85546875" style="4" customWidth="1"/>
    <col min="8931" max="8932" width="0" style="4" hidden="1" customWidth="1"/>
    <col min="8933" max="8933" width="9.85546875" style="4" customWidth="1"/>
    <col min="8934" max="8935" width="0" style="4" hidden="1" customWidth="1"/>
    <col min="8936" max="8936" width="9.140625" style="4" customWidth="1"/>
    <col min="8937" max="8938" width="0" style="4" hidden="1" customWidth="1"/>
    <col min="8939" max="8939" width="8.85546875" style="4" customWidth="1"/>
    <col min="8940" max="8941" width="0" style="4" hidden="1" customWidth="1"/>
    <col min="8942" max="8942" width="9.85546875" style="4" customWidth="1"/>
    <col min="8943" max="8944" width="0" style="4" hidden="1" customWidth="1"/>
    <col min="8945" max="8945" width="9.85546875" style="4" customWidth="1"/>
    <col min="8946" max="8947" width="0" style="4" hidden="1" customWidth="1"/>
    <col min="8948" max="8948" width="9.5703125" style="4" customWidth="1"/>
    <col min="8949" max="8950" width="0" style="4" hidden="1" customWidth="1"/>
    <col min="8951" max="8951" width="7.5703125" style="4" customWidth="1"/>
    <col min="8952" max="8960" width="0" style="4" hidden="1"/>
    <col min="8961" max="8961" width="4.5703125" style="4" customWidth="1"/>
    <col min="8962" max="8962" width="26.7109375" style="4" customWidth="1"/>
    <col min="8963" max="8963" width="9.5703125" style="4" customWidth="1"/>
    <col min="8964" max="8972" width="7" style="4" customWidth="1"/>
    <col min="8973" max="8973" width="7.5703125" style="4" customWidth="1"/>
    <col min="8974" max="8977" width="7" style="4" customWidth="1"/>
    <col min="8978" max="8978" width="10.140625" style="4" customWidth="1"/>
    <col min="8979" max="8980" width="16.5703125" style="4" bestFit="1" customWidth="1"/>
    <col min="8981" max="9180" width="10.140625" style="4" customWidth="1"/>
    <col min="9181" max="9181" width="5.140625" style="4" customWidth="1"/>
    <col min="9182" max="9182" width="41.5703125" style="4" customWidth="1"/>
    <col min="9183" max="9183" width="11.7109375" style="4" customWidth="1"/>
    <col min="9184" max="9185" width="0" style="4" hidden="1" customWidth="1"/>
    <col min="9186" max="9186" width="9.85546875" style="4" customWidth="1"/>
    <col min="9187" max="9188" width="0" style="4" hidden="1" customWidth="1"/>
    <col min="9189" max="9189" width="9.85546875" style="4" customWidth="1"/>
    <col min="9190" max="9191" width="0" style="4" hidden="1" customWidth="1"/>
    <col min="9192" max="9192" width="9.140625" style="4" customWidth="1"/>
    <col min="9193" max="9194" width="0" style="4" hidden="1" customWidth="1"/>
    <col min="9195" max="9195" width="8.85546875" style="4" customWidth="1"/>
    <col min="9196" max="9197" width="0" style="4" hidden="1" customWidth="1"/>
    <col min="9198" max="9198" width="9.85546875" style="4" customWidth="1"/>
    <col min="9199" max="9200" width="0" style="4" hidden="1" customWidth="1"/>
    <col min="9201" max="9201" width="9.85546875" style="4" customWidth="1"/>
    <col min="9202" max="9203" width="0" style="4" hidden="1" customWidth="1"/>
    <col min="9204" max="9204" width="9.5703125" style="4" customWidth="1"/>
    <col min="9205" max="9206" width="0" style="4" hidden="1" customWidth="1"/>
    <col min="9207" max="9207" width="7.5703125" style="4" customWidth="1"/>
    <col min="9208" max="9216" width="0" style="4" hidden="1"/>
    <col min="9217" max="9217" width="4.5703125" style="4" customWidth="1"/>
    <col min="9218" max="9218" width="26.7109375" style="4" customWidth="1"/>
    <col min="9219" max="9219" width="9.5703125" style="4" customWidth="1"/>
    <col min="9220" max="9228" width="7" style="4" customWidth="1"/>
    <col min="9229" max="9229" width="7.5703125" style="4" customWidth="1"/>
    <col min="9230" max="9233" width="7" style="4" customWidth="1"/>
    <col min="9234" max="9234" width="10.140625" style="4" customWidth="1"/>
    <col min="9235" max="9236" width="16.5703125" style="4" bestFit="1" customWidth="1"/>
    <col min="9237" max="9436" width="10.140625" style="4" customWidth="1"/>
    <col min="9437" max="9437" width="5.140625" style="4" customWidth="1"/>
    <col min="9438" max="9438" width="41.5703125" style="4" customWidth="1"/>
    <col min="9439" max="9439" width="11.7109375" style="4" customWidth="1"/>
    <col min="9440" max="9441" width="0" style="4" hidden="1" customWidth="1"/>
    <col min="9442" max="9442" width="9.85546875" style="4" customWidth="1"/>
    <col min="9443" max="9444" width="0" style="4" hidden="1" customWidth="1"/>
    <col min="9445" max="9445" width="9.85546875" style="4" customWidth="1"/>
    <col min="9446" max="9447" width="0" style="4" hidden="1" customWidth="1"/>
    <col min="9448" max="9448" width="9.140625" style="4" customWidth="1"/>
    <col min="9449" max="9450" width="0" style="4" hidden="1" customWidth="1"/>
    <col min="9451" max="9451" width="8.85546875" style="4" customWidth="1"/>
    <col min="9452" max="9453" width="0" style="4" hidden="1" customWidth="1"/>
    <col min="9454" max="9454" width="9.85546875" style="4" customWidth="1"/>
    <col min="9455" max="9456" width="0" style="4" hidden="1" customWidth="1"/>
    <col min="9457" max="9457" width="9.85546875" style="4" customWidth="1"/>
    <col min="9458" max="9459" width="0" style="4" hidden="1" customWidth="1"/>
    <col min="9460" max="9460" width="9.5703125" style="4" customWidth="1"/>
    <col min="9461" max="9462" width="0" style="4" hidden="1" customWidth="1"/>
    <col min="9463" max="9463" width="7.5703125" style="4" customWidth="1"/>
    <col min="9464" max="9472" width="0" style="4" hidden="1"/>
    <col min="9473" max="9473" width="4.5703125" style="4" customWidth="1"/>
    <col min="9474" max="9474" width="26.7109375" style="4" customWidth="1"/>
    <col min="9475" max="9475" width="9.5703125" style="4" customWidth="1"/>
    <col min="9476" max="9484" width="7" style="4" customWidth="1"/>
    <col min="9485" max="9485" width="7.5703125" style="4" customWidth="1"/>
    <col min="9486" max="9489" width="7" style="4" customWidth="1"/>
    <col min="9490" max="9490" width="10.140625" style="4" customWidth="1"/>
    <col min="9491" max="9492" width="16.5703125" style="4" bestFit="1" customWidth="1"/>
    <col min="9493" max="9692" width="10.140625" style="4" customWidth="1"/>
    <col min="9693" max="9693" width="5.140625" style="4" customWidth="1"/>
    <col min="9694" max="9694" width="41.5703125" style="4" customWidth="1"/>
    <col min="9695" max="9695" width="11.7109375" style="4" customWidth="1"/>
    <col min="9696" max="9697" width="0" style="4" hidden="1" customWidth="1"/>
    <col min="9698" max="9698" width="9.85546875" style="4" customWidth="1"/>
    <col min="9699" max="9700" width="0" style="4" hidden="1" customWidth="1"/>
    <col min="9701" max="9701" width="9.85546875" style="4" customWidth="1"/>
    <col min="9702" max="9703" width="0" style="4" hidden="1" customWidth="1"/>
    <col min="9704" max="9704" width="9.140625" style="4" customWidth="1"/>
    <col min="9705" max="9706" width="0" style="4" hidden="1" customWidth="1"/>
    <col min="9707" max="9707" width="8.85546875" style="4" customWidth="1"/>
    <col min="9708" max="9709" width="0" style="4" hidden="1" customWidth="1"/>
    <col min="9710" max="9710" width="9.85546875" style="4" customWidth="1"/>
    <col min="9711" max="9712" width="0" style="4" hidden="1" customWidth="1"/>
    <col min="9713" max="9713" width="9.85546875" style="4" customWidth="1"/>
    <col min="9714" max="9715" width="0" style="4" hidden="1" customWidth="1"/>
    <col min="9716" max="9716" width="9.5703125" style="4" customWidth="1"/>
    <col min="9717" max="9718" width="0" style="4" hidden="1" customWidth="1"/>
    <col min="9719" max="9719" width="7.5703125" style="4" customWidth="1"/>
    <col min="9720" max="9728" width="0" style="4" hidden="1"/>
    <col min="9729" max="9729" width="4.5703125" style="4" customWidth="1"/>
    <col min="9730" max="9730" width="26.7109375" style="4" customWidth="1"/>
    <col min="9731" max="9731" width="9.5703125" style="4" customWidth="1"/>
    <col min="9732" max="9740" width="7" style="4" customWidth="1"/>
    <col min="9741" max="9741" width="7.5703125" style="4" customWidth="1"/>
    <col min="9742" max="9745" width="7" style="4" customWidth="1"/>
    <col min="9746" max="9746" width="10.140625" style="4" customWidth="1"/>
    <col min="9747" max="9748" width="16.5703125" style="4" bestFit="1" customWidth="1"/>
    <col min="9749" max="9948" width="10.140625" style="4" customWidth="1"/>
    <col min="9949" max="9949" width="5.140625" style="4" customWidth="1"/>
    <col min="9950" max="9950" width="41.5703125" style="4" customWidth="1"/>
    <col min="9951" max="9951" width="11.7109375" style="4" customWidth="1"/>
    <col min="9952" max="9953" width="0" style="4" hidden="1" customWidth="1"/>
    <col min="9954" max="9954" width="9.85546875" style="4" customWidth="1"/>
    <col min="9955" max="9956" width="0" style="4" hidden="1" customWidth="1"/>
    <col min="9957" max="9957" width="9.85546875" style="4" customWidth="1"/>
    <col min="9958" max="9959" width="0" style="4" hidden="1" customWidth="1"/>
    <col min="9960" max="9960" width="9.140625" style="4" customWidth="1"/>
    <col min="9961" max="9962" width="0" style="4" hidden="1" customWidth="1"/>
    <col min="9963" max="9963" width="8.85546875" style="4" customWidth="1"/>
    <col min="9964" max="9965" width="0" style="4" hidden="1" customWidth="1"/>
    <col min="9966" max="9966" width="9.85546875" style="4" customWidth="1"/>
    <col min="9967" max="9968" width="0" style="4" hidden="1" customWidth="1"/>
    <col min="9969" max="9969" width="9.85546875" style="4" customWidth="1"/>
    <col min="9970" max="9971" width="0" style="4" hidden="1" customWidth="1"/>
    <col min="9972" max="9972" width="9.5703125" style="4" customWidth="1"/>
    <col min="9973" max="9974" width="0" style="4" hidden="1" customWidth="1"/>
    <col min="9975" max="9975" width="7.5703125" style="4" customWidth="1"/>
    <col min="9976" max="9984" width="0" style="4" hidden="1"/>
    <col min="9985" max="9985" width="4.5703125" style="4" customWidth="1"/>
    <col min="9986" max="9986" width="26.7109375" style="4" customWidth="1"/>
    <col min="9987" max="9987" width="9.5703125" style="4" customWidth="1"/>
    <col min="9988" max="9996" width="7" style="4" customWidth="1"/>
    <col min="9997" max="9997" width="7.5703125" style="4" customWidth="1"/>
    <col min="9998" max="10001" width="7" style="4" customWidth="1"/>
    <col min="10002" max="10002" width="10.140625" style="4" customWidth="1"/>
    <col min="10003" max="10004" width="16.5703125" style="4" bestFit="1" customWidth="1"/>
    <col min="10005" max="10204" width="10.140625" style="4" customWidth="1"/>
    <col min="10205" max="10205" width="5.140625" style="4" customWidth="1"/>
    <col min="10206" max="10206" width="41.5703125" style="4" customWidth="1"/>
    <col min="10207" max="10207" width="11.7109375" style="4" customWidth="1"/>
    <col min="10208" max="10209" width="0" style="4" hidden="1" customWidth="1"/>
    <col min="10210" max="10210" width="9.85546875" style="4" customWidth="1"/>
    <col min="10211" max="10212" width="0" style="4" hidden="1" customWidth="1"/>
    <col min="10213" max="10213" width="9.85546875" style="4" customWidth="1"/>
    <col min="10214" max="10215" width="0" style="4" hidden="1" customWidth="1"/>
    <col min="10216" max="10216" width="9.140625" style="4" customWidth="1"/>
    <col min="10217" max="10218" width="0" style="4" hidden="1" customWidth="1"/>
    <col min="10219" max="10219" width="8.85546875" style="4" customWidth="1"/>
    <col min="10220" max="10221" width="0" style="4" hidden="1" customWidth="1"/>
    <col min="10222" max="10222" width="9.85546875" style="4" customWidth="1"/>
    <col min="10223" max="10224" width="0" style="4" hidden="1" customWidth="1"/>
    <col min="10225" max="10225" width="9.85546875" style="4" customWidth="1"/>
    <col min="10226" max="10227" width="0" style="4" hidden="1" customWidth="1"/>
    <col min="10228" max="10228" width="9.5703125" style="4" customWidth="1"/>
    <col min="10229" max="10230" width="0" style="4" hidden="1" customWidth="1"/>
    <col min="10231" max="10231" width="7.5703125" style="4" customWidth="1"/>
    <col min="10232" max="10240" width="0" style="4" hidden="1"/>
    <col min="10241" max="10241" width="4.5703125" style="4" customWidth="1"/>
    <col min="10242" max="10242" width="26.7109375" style="4" customWidth="1"/>
    <col min="10243" max="10243" width="9.5703125" style="4" customWidth="1"/>
    <col min="10244" max="10252" width="7" style="4" customWidth="1"/>
    <col min="10253" max="10253" width="7.5703125" style="4" customWidth="1"/>
    <col min="10254" max="10257" width="7" style="4" customWidth="1"/>
    <col min="10258" max="10258" width="10.140625" style="4" customWidth="1"/>
    <col min="10259" max="10260" width="16.5703125" style="4" bestFit="1" customWidth="1"/>
    <col min="10261" max="10460" width="10.140625" style="4" customWidth="1"/>
    <col min="10461" max="10461" width="5.140625" style="4" customWidth="1"/>
    <col min="10462" max="10462" width="41.5703125" style="4" customWidth="1"/>
    <col min="10463" max="10463" width="11.7109375" style="4" customWidth="1"/>
    <col min="10464" max="10465" width="0" style="4" hidden="1" customWidth="1"/>
    <col min="10466" max="10466" width="9.85546875" style="4" customWidth="1"/>
    <col min="10467" max="10468" width="0" style="4" hidden="1" customWidth="1"/>
    <col min="10469" max="10469" width="9.85546875" style="4" customWidth="1"/>
    <col min="10470" max="10471" width="0" style="4" hidden="1" customWidth="1"/>
    <col min="10472" max="10472" width="9.140625" style="4" customWidth="1"/>
    <col min="10473" max="10474" width="0" style="4" hidden="1" customWidth="1"/>
    <col min="10475" max="10475" width="8.85546875" style="4" customWidth="1"/>
    <col min="10476" max="10477" width="0" style="4" hidden="1" customWidth="1"/>
    <col min="10478" max="10478" width="9.85546875" style="4" customWidth="1"/>
    <col min="10479" max="10480" width="0" style="4" hidden="1" customWidth="1"/>
    <col min="10481" max="10481" width="9.85546875" style="4" customWidth="1"/>
    <col min="10482" max="10483" width="0" style="4" hidden="1" customWidth="1"/>
    <col min="10484" max="10484" width="9.5703125" style="4" customWidth="1"/>
    <col min="10485" max="10486" width="0" style="4" hidden="1" customWidth="1"/>
    <col min="10487" max="10487" width="7.5703125" style="4" customWidth="1"/>
    <col min="10488" max="10496" width="0" style="4" hidden="1"/>
    <col min="10497" max="10497" width="4.5703125" style="4" customWidth="1"/>
    <col min="10498" max="10498" width="26.7109375" style="4" customWidth="1"/>
    <col min="10499" max="10499" width="9.5703125" style="4" customWidth="1"/>
    <col min="10500" max="10508" width="7" style="4" customWidth="1"/>
    <col min="10509" max="10509" width="7.5703125" style="4" customWidth="1"/>
    <col min="10510" max="10513" width="7" style="4" customWidth="1"/>
    <col min="10514" max="10514" width="10.140625" style="4" customWidth="1"/>
    <col min="10515" max="10516" width="16.5703125" style="4" bestFit="1" customWidth="1"/>
    <col min="10517" max="10716" width="10.140625" style="4" customWidth="1"/>
    <col min="10717" max="10717" width="5.140625" style="4" customWidth="1"/>
    <col min="10718" max="10718" width="41.5703125" style="4" customWidth="1"/>
    <col min="10719" max="10719" width="11.7109375" style="4" customWidth="1"/>
    <col min="10720" max="10721" width="0" style="4" hidden="1" customWidth="1"/>
    <col min="10722" max="10722" width="9.85546875" style="4" customWidth="1"/>
    <col min="10723" max="10724" width="0" style="4" hidden="1" customWidth="1"/>
    <col min="10725" max="10725" width="9.85546875" style="4" customWidth="1"/>
    <col min="10726" max="10727" width="0" style="4" hidden="1" customWidth="1"/>
    <col min="10728" max="10728" width="9.140625" style="4" customWidth="1"/>
    <col min="10729" max="10730" width="0" style="4" hidden="1" customWidth="1"/>
    <col min="10731" max="10731" width="8.85546875" style="4" customWidth="1"/>
    <col min="10732" max="10733" width="0" style="4" hidden="1" customWidth="1"/>
    <col min="10734" max="10734" width="9.85546875" style="4" customWidth="1"/>
    <col min="10735" max="10736" width="0" style="4" hidden="1" customWidth="1"/>
    <col min="10737" max="10737" width="9.85546875" style="4" customWidth="1"/>
    <col min="10738" max="10739" width="0" style="4" hidden="1" customWidth="1"/>
    <col min="10740" max="10740" width="9.5703125" style="4" customWidth="1"/>
    <col min="10741" max="10742" width="0" style="4" hidden="1" customWidth="1"/>
    <col min="10743" max="10743" width="7.5703125" style="4" customWidth="1"/>
    <col min="10744" max="10752" width="0" style="4" hidden="1"/>
    <col min="10753" max="10753" width="4.5703125" style="4" customWidth="1"/>
    <col min="10754" max="10754" width="26.7109375" style="4" customWidth="1"/>
    <col min="10755" max="10755" width="9.5703125" style="4" customWidth="1"/>
    <col min="10756" max="10764" width="7" style="4" customWidth="1"/>
    <col min="10765" max="10765" width="7.5703125" style="4" customWidth="1"/>
    <col min="10766" max="10769" width="7" style="4" customWidth="1"/>
    <col min="10770" max="10770" width="10.140625" style="4" customWidth="1"/>
    <col min="10771" max="10772" width="16.5703125" style="4" bestFit="1" customWidth="1"/>
    <col min="10773" max="10972" width="10.140625" style="4" customWidth="1"/>
    <col min="10973" max="10973" width="5.140625" style="4" customWidth="1"/>
    <col min="10974" max="10974" width="41.5703125" style="4" customWidth="1"/>
    <col min="10975" max="10975" width="11.7109375" style="4" customWidth="1"/>
    <col min="10976" max="10977" width="0" style="4" hidden="1" customWidth="1"/>
    <col min="10978" max="10978" width="9.85546875" style="4" customWidth="1"/>
    <col min="10979" max="10980" width="0" style="4" hidden="1" customWidth="1"/>
    <col min="10981" max="10981" width="9.85546875" style="4" customWidth="1"/>
    <col min="10982" max="10983" width="0" style="4" hidden="1" customWidth="1"/>
    <col min="10984" max="10984" width="9.140625" style="4" customWidth="1"/>
    <col min="10985" max="10986" width="0" style="4" hidden="1" customWidth="1"/>
    <col min="10987" max="10987" width="8.85546875" style="4" customWidth="1"/>
    <col min="10988" max="10989" width="0" style="4" hidden="1" customWidth="1"/>
    <col min="10990" max="10990" width="9.85546875" style="4" customWidth="1"/>
    <col min="10991" max="10992" width="0" style="4" hidden="1" customWidth="1"/>
    <col min="10993" max="10993" width="9.85546875" style="4" customWidth="1"/>
    <col min="10994" max="10995" width="0" style="4" hidden="1" customWidth="1"/>
    <col min="10996" max="10996" width="9.5703125" style="4" customWidth="1"/>
    <col min="10997" max="10998" width="0" style="4" hidden="1" customWidth="1"/>
    <col min="10999" max="10999" width="7.5703125" style="4" customWidth="1"/>
    <col min="11000" max="11008" width="0" style="4" hidden="1"/>
    <col min="11009" max="11009" width="4.5703125" style="4" customWidth="1"/>
    <col min="11010" max="11010" width="26.7109375" style="4" customWidth="1"/>
    <col min="11011" max="11011" width="9.5703125" style="4" customWidth="1"/>
    <col min="11012" max="11020" width="7" style="4" customWidth="1"/>
    <col min="11021" max="11021" width="7.5703125" style="4" customWidth="1"/>
    <col min="11022" max="11025" width="7" style="4" customWidth="1"/>
    <col min="11026" max="11026" width="10.140625" style="4" customWidth="1"/>
    <col min="11027" max="11028" width="16.5703125" style="4" bestFit="1" customWidth="1"/>
    <col min="11029" max="11228" width="10.140625" style="4" customWidth="1"/>
    <col min="11229" max="11229" width="5.140625" style="4" customWidth="1"/>
    <col min="11230" max="11230" width="41.5703125" style="4" customWidth="1"/>
    <col min="11231" max="11231" width="11.7109375" style="4" customWidth="1"/>
    <col min="11232" max="11233" width="0" style="4" hidden="1" customWidth="1"/>
    <col min="11234" max="11234" width="9.85546875" style="4" customWidth="1"/>
    <col min="11235" max="11236" width="0" style="4" hidden="1" customWidth="1"/>
    <col min="11237" max="11237" width="9.85546875" style="4" customWidth="1"/>
    <col min="11238" max="11239" width="0" style="4" hidden="1" customWidth="1"/>
    <col min="11240" max="11240" width="9.140625" style="4" customWidth="1"/>
    <col min="11241" max="11242" width="0" style="4" hidden="1" customWidth="1"/>
    <col min="11243" max="11243" width="8.85546875" style="4" customWidth="1"/>
    <col min="11244" max="11245" width="0" style="4" hidden="1" customWidth="1"/>
    <col min="11246" max="11246" width="9.85546875" style="4" customWidth="1"/>
    <col min="11247" max="11248" width="0" style="4" hidden="1" customWidth="1"/>
    <col min="11249" max="11249" width="9.85546875" style="4" customWidth="1"/>
    <col min="11250" max="11251" width="0" style="4" hidden="1" customWidth="1"/>
    <col min="11252" max="11252" width="9.5703125" style="4" customWidth="1"/>
    <col min="11253" max="11254" width="0" style="4" hidden="1" customWidth="1"/>
    <col min="11255" max="11255" width="7.5703125" style="4" customWidth="1"/>
    <col min="11256" max="11264" width="0" style="4" hidden="1"/>
    <col min="11265" max="11265" width="4.5703125" style="4" customWidth="1"/>
    <col min="11266" max="11266" width="26.7109375" style="4" customWidth="1"/>
    <col min="11267" max="11267" width="9.5703125" style="4" customWidth="1"/>
    <col min="11268" max="11276" width="7" style="4" customWidth="1"/>
    <col min="11277" max="11277" width="7.5703125" style="4" customWidth="1"/>
    <col min="11278" max="11281" width="7" style="4" customWidth="1"/>
    <col min="11282" max="11282" width="10.140625" style="4" customWidth="1"/>
    <col min="11283" max="11284" width="16.5703125" style="4" bestFit="1" customWidth="1"/>
    <col min="11285" max="11484" width="10.140625" style="4" customWidth="1"/>
    <col min="11485" max="11485" width="5.140625" style="4" customWidth="1"/>
    <col min="11486" max="11486" width="41.5703125" style="4" customWidth="1"/>
    <col min="11487" max="11487" width="11.7109375" style="4" customWidth="1"/>
    <col min="11488" max="11489" width="0" style="4" hidden="1" customWidth="1"/>
    <col min="11490" max="11490" width="9.85546875" style="4" customWidth="1"/>
    <col min="11491" max="11492" width="0" style="4" hidden="1" customWidth="1"/>
    <col min="11493" max="11493" width="9.85546875" style="4" customWidth="1"/>
    <col min="11494" max="11495" width="0" style="4" hidden="1" customWidth="1"/>
    <col min="11496" max="11496" width="9.140625" style="4" customWidth="1"/>
    <col min="11497" max="11498" width="0" style="4" hidden="1" customWidth="1"/>
    <col min="11499" max="11499" width="8.85546875" style="4" customWidth="1"/>
    <col min="11500" max="11501" width="0" style="4" hidden="1" customWidth="1"/>
    <col min="11502" max="11502" width="9.85546875" style="4" customWidth="1"/>
    <col min="11503" max="11504" width="0" style="4" hidden="1" customWidth="1"/>
    <col min="11505" max="11505" width="9.85546875" style="4" customWidth="1"/>
    <col min="11506" max="11507" width="0" style="4" hidden="1" customWidth="1"/>
    <col min="11508" max="11508" width="9.5703125" style="4" customWidth="1"/>
    <col min="11509" max="11510" width="0" style="4" hidden="1" customWidth="1"/>
    <col min="11511" max="11511" width="7.5703125" style="4" customWidth="1"/>
    <col min="11512" max="11520" width="0" style="4" hidden="1"/>
    <col min="11521" max="11521" width="4.5703125" style="4" customWidth="1"/>
    <col min="11522" max="11522" width="26.7109375" style="4" customWidth="1"/>
    <col min="11523" max="11523" width="9.5703125" style="4" customWidth="1"/>
    <col min="11524" max="11532" width="7" style="4" customWidth="1"/>
    <col min="11533" max="11533" width="7.5703125" style="4" customWidth="1"/>
    <col min="11534" max="11537" width="7" style="4" customWidth="1"/>
    <col min="11538" max="11538" width="10.140625" style="4" customWidth="1"/>
    <col min="11539" max="11540" width="16.5703125" style="4" bestFit="1" customWidth="1"/>
    <col min="11541" max="11740" width="10.140625" style="4" customWidth="1"/>
    <col min="11741" max="11741" width="5.140625" style="4" customWidth="1"/>
    <col min="11742" max="11742" width="41.5703125" style="4" customWidth="1"/>
    <col min="11743" max="11743" width="11.7109375" style="4" customWidth="1"/>
    <col min="11744" max="11745" width="0" style="4" hidden="1" customWidth="1"/>
    <col min="11746" max="11746" width="9.85546875" style="4" customWidth="1"/>
    <col min="11747" max="11748" width="0" style="4" hidden="1" customWidth="1"/>
    <col min="11749" max="11749" width="9.85546875" style="4" customWidth="1"/>
    <col min="11750" max="11751" width="0" style="4" hidden="1" customWidth="1"/>
    <col min="11752" max="11752" width="9.140625" style="4" customWidth="1"/>
    <col min="11753" max="11754" width="0" style="4" hidden="1" customWidth="1"/>
    <col min="11755" max="11755" width="8.85546875" style="4" customWidth="1"/>
    <col min="11756" max="11757" width="0" style="4" hidden="1" customWidth="1"/>
    <col min="11758" max="11758" width="9.85546875" style="4" customWidth="1"/>
    <col min="11759" max="11760" width="0" style="4" hidden="1" customWidth="1"/>
    <col min="11761" max="11761" width="9.85546875" style="4" customWidth="1"/>
    <col min="11762" max="11763" width="0" style="4" hidden="1" customWidth="1"/>
    <col min="11764" max="11764" width="9.5703125" style="4" customWidth="1"/>
    <col min="11765" max="11766" width="0" style="4" hidden="1" customWidth="1"/>
    <col min="11767" max="11767" width="7.5703125" style="4" customWidth="1"/>
    <col min="11768" max="11776" width="0" style="4" hidden="1"/>
    <col min="11777" max="11777" width="4.5703125" style="4" customWidth="1"/>
    <col min="11778" max="11778" width="26.7109375" style="4" customWidth="1"/>
    <col min="11779" max="11779" width="9.5703125" style="4" customWidth="1"/>
    <col min="11780" max="11788" width="7" style="4" customWidth="1"/>
    <col min="11789" max="11789" width="7.5703125" style="4" customWidth="1"/>
    <col min="11790" max="11793" width="7" style="4" customWidth="1"/>
    <col min="11794" max="11794" width="10.140625" style="4" customWidth="1"/>
    <col min="11795" max="11796" width="16.5703125" style="4" bestFit="1" customWidth="1"/>
    <col min="11797" max="11996" width="10.140625" style="4" customWidth="1"/>
    <col min="11997" max="11997" width="5.140625" style="4" customWidth="1"/>
    <col min="11998" max="11998" width="41.5703125" style="4" customWidth="1"/>
    <col min="11999" max="11999" width="11.7109375" style="4" customWidth="1"/>
    <col min="12000" max="12001" width="0" style="4" hidden="1" customWidth="1"/>
    <col min="12002" max="12002" width="9.85546875" style="4" customWidth="1"/>
    <col min="12003" max="12004" width="0" style="4" hidden="1" customWidth="1"/>
    <col min="12005" max="12005" width="9.85546875" style="4" customWidth="1"/>
    <col min="12006" max="12007" width="0" style="4" hidden="1" customWidth="1"/>
    <col min="12008" max="12008" width="9.140625" style="4" customWidth="1"/>
    <col min="12009" max="12010" width="0" style="4" hidden="1" customWidth="1"/>
    <col min="12011" max="12011" width="8.85546875" style="4" customWidth="1"/>
    <col min="12012" max="12013" width="0" style="4" hidden="1" customWidth="1"/>
    <col min="12014" max="12014" width="9.85546875" style="4" customWidth="1"/>
    <col min="12015" max="12016" width="0" style="4" hidden="1" customWidth="1"/>
    <col min="12017" max="12017" width="9.85546875" style="4" customWidth="1"/>
    <col min="12018" max="12019" width="0" style="4" hidden="1" customWidth="1"/>
    <col min="12020" max="12020" width="9.5703125" style="4" customWidth="1"/>
    <col min="12021" max="12022" width="0" style="4" hidden="1" customWidth="1"/>
    <col min="12023" max="12023" width="7.5703125" style="4" customWidth="1"/>
    <col min="12024" max="12032" width="0" style="4" hidden="1"/>
    <col min="12033" max="12033" width="4.5703125" style="4" customWidth="1"/>
    <col min="12034" max="12034" width="26.7109375" style="4" customWidth="1"/>
    <col min="12035" max="12035" width="9.5703125" style="4" customWidth="1"/>
    <col min="12036" max="12044" width="7" style="4" customWidth="1"/>
    <col min="12045" max="12045" width="7.5703125" style="4" customWidth="1"/>
    <col min="12046" max="12049" width="7" style="4" customWidth="1"/>
    <col min="12050" max="12050" width="10.140625" style="4" customWidth="1"/>
    <col min="12051" max="12052" width="16.5703125" style="4" bestFit="1" customWidth="1"/>
    <col min="12053" max="12252" width="10.140625" style="4" customWidth="1"/>
    <col min="12253" max="12253" width="5.140625" style="4" customWidth="1"/>
    <col min="12254" max="12254" width="41.5703125" style="4" customWidth="1"/>
    <col min="12255" max="12255" width="11.7109375" style="4" customWidth="1"/>
    <col min="12256" max="12257" width="0" style="4" hidden="1" customWidth="1"/>
    <col min="12258" max="12258" width="9.85546875" style="4" customWidth="1"/>
    <col min="12259" max="12260" width="0" style="4" hidden="1" customWidth="1"/>
    <col min="12261" max="12261" width="9.85546875" style="4" customWidth="1"/>
    <col min="12262" max="12263" width="0" style="4" hidden="1" customWidth="1"/>
    <col min="12264" max="12264" width="9.140625" style="4" customWidth="1"/>
    <col min="12265" max="12266" width="0" style="4" hidden="1" customWidth="1"/>
    <col min="12267" max="12267" width="8.85546875" style="4" customWidth="1"/>
    <col min="12268" max="12269" width="0" style="4" hidden="1" customWidth="1"/>
    <col min="12270" max="12270" width="9.85546875" style="4" customWidth="1"/>
    <col min="12271" max="12272" width="0" style="4" hidden="1" customWidth="1"/>
    <col min="12273" max="12273" width="9.85546875" style="4" customWidth="1"/>
    <col min="12274" max="12275" width="0" style="4" hidden="1" customWidth="1"/>
    <col min="12276" max="12276" width="9.5703125" style="4" customWidth="1"/>
    <col min="12277" max="12278" width="0" style="4" hidden="1" customWidth="1"/>
    <col min="12279" max="12279" width="7.5703125" style="4" customWidth="1"/>
    <col min="12280" max="12288" width="0" style="4" hidden="1"/>
    <col min="12289" max="12289" width="4.5703125" style="4" customWidth="1"/>
    <col min="12290" max="12290" width="26.7109375" style="4" customWidth="1"/>
    <col min="12291" max="12291" width="9.5703125" style="4" customWidth="1"/>
    <col min="12292" max="12300" width="7" style="4" customWidth="1"/>
    <col min="12301" max="12301" width="7.5703125" style="4" customWidth="1"/>
    <col min="12302" max="12305" width="7" style="4" customWidth="1"/>
    <col min="12306" max="12306" width="10.140625" style="4" customWidth="1"/>
    <col min="12307" max="12308" width="16.5703125" style="4" bestFit="1" customWidth="1"/>
    <col min="12309" max="12508" width="10.140625" style="4" customWidth="1"/>
    <col min="12509" max="12509" width="5.140625" style="4" customWidth="1"/>
    <col min="12510" max="12510" width="41.5703125" style="4" customWidth="1"/>
    <col min="12511" max="12511" width="11.7109375" style="4" customWidth="1"/>
    <col min="12512" max="12513" width="0" style="4" hidden="1" customWidth="1"/>
    <col min="12514" max="12514" width="9.85546875" style="4" customWidth="1"/>
    <col min="12515" max="12516" width="0" style="4" hidden="1" customWidth="1"/>
    <col min="12517" max="12517" width="9.85546875" style="4" customWidth="1"/>
    <col min="12518" max="12519" width="0" style="4" hidden="1" customWidth="1"/>
    <col min="12520" max="12520" width="9.140625" style="4" customWidth="1"/>
    <col min="12521" max="12522" width="0" style="4" hidden="1" customWidth="1"/>
    <col min="12523" max="12523" width="8.85546875" style="4" customWidth="1"/>
    <col min="12524" max="12525" width="0" style="4" hidden="1" customWidth="1"/>
    <col min="12526" max="12526" width="9.85546875" style="4" customWidth="1"/>
    <col min="12527" max="12528" width="0" style="4" hidden="1" customWidth="1"/>
    <col min="12529" max="12529" width="9.85546875" style="4" customWidth="1"/>
    <col min="12530" max="12531" width="0" style="4" hidden="1" customWidth="1"/>
    <col min="12532" max="12532" width="9.5703125" style="4" customWidth="1"/>
    <col min="12533" max="12534" width="0" style="4" hidden="1" customWidth="1"/>
    <col min="12535" max="12535" width="7.5703125" style="4" customWidth="1"/>
    <col min="12536" max="12544" width="0" style="4" hidden="1"/>
    <col min="12545" max="12545" width="4.5703125" style="4" customWidth="1"/>
    <col min="12546" max="12546" width="26.7109375" style="4" customWidth="1"/>
    <col min="12547" max="12547" width="9.5703125" style="4" customWidth="1"/>
    <col min="12548" max="12556" width="7" style="4" customWidth="1"/>
    <col min="12557" max="12557" width="7.5703125" style="4" customWidth="1"/>
    <col min="12558" max="12561" width="7" style="4" customWidth="1"/>
    <col min="12562" max="12562" width="10.140625" style="4" customWidth="1"/>
    <col min="12563" max="12564" width="16.5703125" style="4" bestFit="1" customWidth="1"/>
    <col min="12565" max="12764" width="10.140625" style="4" customWidth="1"/>
    <col min="12765" max="12765" width="5.140625" style="4" customWidth="1"/>
    <col min="12766" max="12766" width="41.5703125" style="4" customWidth="1"/>
    <col min="12767" max="12767" width="11.7109375" style="4" customWidth="1"/>
    <col min="12768" max="12769" width="0" style="4" hidden="1" customWidth="1"/>
    <col min="12770" max="12770" width="9.85546875" style="4" customWidth="1"/>
    <col min="12771" max="12772" width="0" style="4" hidden="1" customWidth="1"/>
    <col min="12773" max="12773" width="9.85546875" style="4" customWidth="1"/>
    <col min="12774" max="12775" width="0" style="4" hidden="1" customWidth="1"/>
    <col min="12776" max="12776" width="9.140625" style="4" customWidth="1"/>
    <col min="12777" max="12778" width="0" style="4" hidden="1" customWidth="1"/>
    <col min="12779" max="12779" width="8.85546875" style="4" customWidth="1"/>
    <col min="12780" max="12781" width="0" style="4" hidden="1" customWidth="1"/>
    <col min="12782" max="12782" width="9.85546875" style="4" customWidth="1"/>
    <col min="12783" max="12784" width="0" style="4" hidden="1" customWidth="1"/>
    <col min="12785" max="12785" width="9.85546875" style="4" customWidth="1"/>
    <col min="12786" max="12787" width="0" style="4" hidden="1" customWidth="1"/>
    <col min="12788" max="12788" width="9.5703125" style="4" customWidth="1"/>
    <col min="12789" max="12790" width="0" style="4" hidden="1" customWidth="1"/>
    <col min="12791" max="12791" width="7.5703125" style="4" customWidth="1"/>
    <col min="12792" max="12800" width="0" style="4" hidden="1"/>
    <col min="12801" max="12801" width="4.5703125" style="4" customWidth="1"/>
    <col min="12802" max="12802" width="26.7109375" style="4" customWidth="1"/>
    <col min="12803" max="12803" width="9.5703125" style="4" customWidth="1"/>
    <col min="12804" max="12812" width="7" style="4" customWidth="1"/>
    <col min="12813" max="12813" width="7.5703125" style="4" customWidth="1"/>
    <col min="12814" max="12817" width="7" style="4" customWidth="1"/>
    <col min="12818" max="12818" width="10.140625" style="4" customWidth="1"/>
    <col min="12819" max="12820" width="16.5703125" style="4" bestFit="1" customWidth="1"/>
    <col min="12821" max="13020" width="10.140625" style="4" customWidth="1"/>
    <col min="13021" max="13021" width="5.140625" style="4" customWidth="1"/>
    <col min="13022" max="13022" width="41.5703125" style="4" customWidth="1"/>
    <col min="13023" max="13023" width="11.7109375" style="4" customWidth="1"/>
    <col min="13024" max="13025" width="0" style="4" hidden="1" customWidth="1"/>
    <col min="13026" max="13026" width="9.85546875" style="4" customWidth="1"/>
    <col min="13027" max="13028" width="0" style="4" hidden="1" customWidth="1"/>
    <col min="13029" max="13029" width="9.85546875" style="4" customWidth="1"/>
    <col min="13030" max="13031" width="0" style="4" hidden="1" customWidth="1"/>
    <col min="13032" max="13032" width="9.140625" style="4" customWidth="1"/>
    <col min="13033" max="13034" width="0" style="4" hidden="1" customWidth="1"/>
    <col min="13035" max="13035" width="8.85546875" style="4" customWidth="1"/>
    <col min="13036" max="13037" width="0" style="4" hidden="1" customWidth="1"/>
    <col min="13038" max="13038" width="9.85546875" style="4" customWidth="1"/>
    <col min="13039" max="13040" width="0" style="4" hidden="1" customWidth="1"/>
    <col min="13041" max="13041" width="9.85546875" style="4" customWidth="1"/>
    <col min="13042" max="13043" width="0" style="4" hidden="1" customWidth="1"/>
    <col min="13044" max="13044" width="9.5703125" style="4" customWidth="1"/>
    <col min="13045" max="13046" width="0" style="4" hidden="1" customWidth="1"/>
    <col min="13047" max="13047" width="7.5703125" style="4" customWidth="1"/>
    <col min="13048" max="13056" width="0" style="4" hidden="1"/>
    <col min="13057" max="13057" width="4.5703125" style="4" customWidth="1"/>
    <col min="13058" max="13058" width="26.7109375" style="4" customWidth="1"/>
    <col min="13059" max="13059" width="9.5703125" style="4" customWidth="1"/>
    <col min="13060" max="13068" width="7" style="4" customWidth="1"/>
    <col min="13069" max="13069" width="7.5703125" style="4" customWidth="1"/>
    <col min="13070" max="13073" width="7" style="4" customWidth="1"/>
    <col min="13074" max="13074" width="10.140625" style="4" customWidth="1"/>
    <col min="13075" max="13076" width="16.5703125" style="4" bestFit="1" customWidth="1"/>
    <col min="13077" max="13276" width="10.140625" style="4" customWidth="1"/>
    <col min="13277" max="13277" width="5.140625" style="4" customWidth="1"/>
    <col min="13278" max="13278" width="41.5703125" style="4" customWidth="1"/>
    <col min="13279" max="13279" width="11.7109375" style="4" customWidth="1"/>
    <col min="13280" max="13281" width="0" style="4" hidden="1" customWidth="1"/>
    <col min="13282" max="13282" width="9.85546875" style="4" customWidth="1"/>
    <col min="13283" max="13284" width="0" style="4" hidden="1" customWidth="1"/>
    <col min="13285" max="13285" width="9.85546875" style="4" customWidth="1"/>
    <col min="13286" max="13287" width="0" style="4" hidden="1" customWidth="1"/>
    <col min="13288" max="13288" width="9.140625" style="4" customWidth="1"/>
    <col min="13289" max="13290" width="0" style="4" hidden="1" customWidth="1"/>
    <col min="13291" max="13291" width="8.85546875" style="4" customWidth="1"/>
    <col min="13292" max="13293" width="0" style="4" hidden="1" customWidth="1"/>
    <col min="13294" max="13294" width="9.85546875" style="4" customWidth="1"/>
    <col min="13295" max="13296" width="0" style="4" hidden="1" customWidth="1"/>
    <col min="13297" max="13297" width="9.85546875" style="4" customWidth="1"/>
    <col min="13298" max="13299" width="0" style="4" hidden="1" customWidth="1"/>
    <col min="13300" max="13300" width="9.5703125" style="4" customWidth="1"/>
    <col min="13301" max="13302" width="0" style="4" hidden="1" customWidth="1"/>
    <col min="13303" max="13303" width="7.5703125" style="4" customWidth="1"/>
    <col min="13304" max="13312" width="0" style="4" hidden="1"/>
    <col min="13313" max="13313" width="4.5703125" style="4" customWidth="1"/>
    <col min="13314" max="13314" width="26.7109375" style="4" customWidth="1"/>
    <col min="13315" max="13315" width="9.5703125" style="4" customWidth="1"/>
    <col min="13316" max="13324" width="7" style="4" customWidth="1"/>
    <col min="13325" max="13325" width="7.5703125" style="4" customWidth="1"/>
    <col min="13326" max="13329" width="7" style="4" customWidth="1"/>
    <col min="13330" max="13330" width="10.140625" style="4" customWidth="1"/>
    <col min="13331" max="13332" width="16.5703125" style="4" bestFit="1" customWidth="1"/>
    <col min="13333" max="13532" width="10.140625" style="4" customWidth="1"/>
    <col min="13533" max="13533" width="5.140625" style="4" customWidth="1"/>
    <col min="13534" max="13534" width="41.5703125" style="4" customWidth="1"/>
    <col min="13535" max="13535" width="11.7109375" style="4" customWidth="1"/>
    <col min="13536" max="13537" width="0" style="4" hidden="1" customWidth="1"/>
    <col min="13538" max="13538" width="9.85546875" style="4" customWidth="1"/>
    <col min="13539" max="13540" width="0" style="4" hidden="1" customWidth="1"/>
    <col min="13541" max="13541" width="9.85546875" style="4" customWidth="1"/>
    <col min="13542" max="13543" width="0" style="4" hidden="1" customWidth="1"/>
    <col min="13544" max="13544" width="9.140625" style="4" customWidth="1"/>
    <col min="13545" max="13546" width="0" style="4" hidden="1" customWidth="1"/>
    <col min="13547" max="13547" width="8.85546875" style="4" customWidth="1"/>
    <col min="13548" max="13549" width="0" style="4" hidden="1" customWidth="1"/>
    <col min="13550" max="13550" width="9.85546875" style="4" customWidth="1"/>
    <col min="13551" max="13552" width="0" style="4" hidden="1" customWidth="1"/>
    <col min="13553" max="13553" width="9.85546875" style="4" customWidth="1"/>
    <col min="13554" max="13555" width="0" style="4" hidden="1" customWidth="1"/>
    <col min="13556" max="13556" width="9.5703125" style="4" customWidth="1"/>
    <col min="13557" max="13558" width="0" style="4" hidden="1" customWidth="1"/>
    <col min="13559" max="13559" width="7.5703125" style="4" customWidth="1"/>
    <col min="13560" max="13568" width="0" style="4" hidden="1"/>
    <col min="13569" max="13569" width="4.5703125" style="4" customWidth="1"/>
    <col min="13570" max="13570" width="26.7109375" style="4" customWidth="1"/>
    <col min="13571" max="13571" width="9.5703125" style="4" customWidth="1"/>
    <col min="13572" max="13580" width="7" style="4" customWidth="1"/>
    <col min="13581" max="13581" width="7.5703125" style="4" customWidth="1"/>
    <col min="13582" max="13585" width="7" style="4" customWidth="1"/>
    <col min="13586" max="13586" width="10.140625" style="4" customWidth="1"/>
    <col min="13587" max="13588" width="16.5703125" style="4" bestFit="1" customWidth="1"/>
    <col min="13589" max="13788" width="10.140625" style="4" customWidth="1"/>
    <col min="13789" max="13789" width="5.140625" style="4" customWidth="1"/>
    <col min="13790" max="13790" width="41.5703125" style="4" customWidth="1"/>
    <col min="13791" max="13791" width="11.7109375" style="4" customWidth="1"/>
    <col min="13792" max="13793" width="0" style="4" hidden="1" customWidth="1"/>
    <col min="13794" max="13794" width="9.85546875" style="4" customWidth="1"/>
    <col min="13795" max="13796" width="0" style="4" hidden="1" customWidth="1"/>
    <col min="13797" max="13797" width="9.85546875" style="4" customWidth="1"/>
    <col min="13798" max="13799" width="0" style="4" hidden="1" customWidth="1"/>
    <col min="13800" max="13800" width="9.140625" style="4" customWidth="1"/>
    <col min="13801" max="13802" width="0" style="4" hidden="1" customWidth="1"/>
    <col min="13803" max="13803" width="8.85546875" style="4" customWidth="1"/>
    <col min="13804" max="13805" width="0" style="4" hidden="1" customWidth="1"/>
    <col min="13806" max="13806" width="9.85546875" style="4" customWidth="1"/>
    <col min="13807" max="13808" width="0" style="4" hidden="1" customWidth="1"/>
    <col min="13809" max="13809" width="9.85546875" style="4" customWidth="1"/>
    <col min="13810" max="13811" width="0" style="4" hidden="1" customWidth="1"/>
    <col min="13812" max="13812" width="9.5703125" style="4" customWidth="1"/>
    <col min="13813" max="13814" width="0" style="4" hidden="1" customWidth="1"/>
    <col min="13815" max="13815" width="7.5703125" style="4" customWidth="1"/>
    <col min="13816" max="13824" width="0" style="4" hidden="1"/>
    <col min="13825" max="13825" width="4.5703125" style="4" customWidth="1"/>
    <col min="13826" max="13826" width="26.7109375" style="4" customWidth="1"/>
    <col min="13827" max="13827" width="9.5703125" style="4" customWidth="1"/>
    <col min="13828" max="13836" width="7" style="4" customWidth="1"/>
    <col min="13837" max="13837" width="7.5703125" style="4" customWidth="1"/>
    <col min="13838" max="13841" width="7" style="4" customWidth="1"/>
    <col min="13842" max="13842" width="10.140625" style="4" customWidth="1"/>
    <col min="13843" max="13844" width="16.5703125" style="4" bestFit="1" customWidth="1"/>
    <col min="13845" max="14044" width="10.140625" style="4" customWidth="1"/>
    <col min="14045" max="14045" width="5.140625" style="4" customWidth="1"/>
    <col min="14046" max="14046" width="41.5703125" style="4" customWidth="1"/>
    <col min="14047" max="14047" width="11.7109375" style="4" customWidth="1"/>
    <col min="14048" max="14049" width="0" style="4" hidden="1" customWidth="1"/>
    <col min="14050" max="14050" width="9.85546875" style="4" customWidth="1"/>
    <col min="14051" max="14052" width="0" style="4" hidden="1" customWidth="1"/>
    <col min="14053" max="14053" width="9.85546875" style="4" customWidth="1"/>
    <col min="14054" max="14055" width="0" style="4" hidden="1" customWidth="1"/>
    <col min="14056" max="14056" width="9.140625" style="4" customWidth="1"/>
    <col min="14057" max="14058" width="0" style="4" hidden="1" customWidth="1"/>
    <col min="14059" max="14059" width="8.85546875" style="4" customWidth="1"/>
    <col min="14060" max="14061" width="0" style="4" hidden="1" customWidth="1"/>
    <col min="14062" max="14062" width="9.85546875" style="4" customWidth="1"/>
    <col min="14063" max="14064" width="0" style="4" hidden="1" customWidth="1"/>
    <col min="14065" max="14065" width="9.85546875" style="4" customWidth="1"/>
    <col min="14066" max="14067" width="0" style="4" hidden="1" customWidth="1"/>
    <col min="14068" max="14068" width="9.5703125" style="4" customWidth="1"/>
    <col min="14069" max="14070" width="0" style="4" hidden="1" customWidth="1"/>
    <col min="14071" max="14071" width="7.5703125" style="4" customWidth="1"/>
    <col min="14072" max="14080" width="0" style="4" hidden="1"/>
    <col min="14081" max="14081" width="4.5703125" style="4" customWidth="1"/>
    <col min="14082" max="14082" width="26.7109375" style="4" customWidth="1"/>
    <col min="14083" max="14083" width="9.5703125" style="4" customWidth="1"/>
    <col min="14084" max="14092" width="7" style="4" customWidth="1"/>
    <col min="14093" max="14093" width="7.5703125" style="4" customWidth="1"/>
    <col min="14094" max="14097" width="7" style="4" customWidth="1"/>
    <col min="14098" max="14098" width="10.140625" style="4" customWidth="1"/>
    <col min="14099" max="14100" width="16.5703125" style="4" bestFit="1" customWidth="1"/>
    <col min="14101" max="14300" width="10.140625" style="4" customWidth="1"/>
    <col min="14301" max="14301" width="5.140625" style="4" customWidth="1"/>
    <col min="14302" max="14302" width="41.5703125" style="4" customWidth="1"/>
    <col min="14303" max="14303" width="11.7109375" style="4" customWidth="1"/>
    <col min="14304" max="14305" width="0" style="4" hidden="1" customWidth="1"/>
    <col min="14306" max="14306" width="9.85546875" style="4" customWidth="1"/>
    <col min="14307" max="14308" width="0" style="4" hidden="1" customWidth="1"/>
    <col min="14309" max="14309" width="9.85546875" style="4" customWidth="1"/>
    <col min="14310" max="14311" width="0" style="4" hidden="1" customWidth="1"/>
    <col min="14312" max="14312" width="9.140625" style="4" customWidth="1"/>
    <col min="14313" max="14314" width="0" style="4" hidden="1" customWidth="1"/>
    <col min="14315" max="14315" width="8.85546875" style="4" customWidth="1"/>
    <col min="14316" max="14317" width="0" style="4" hidden="1" customWidth="1"/>
    <col min="14318" max="14318" width="9.85546875" style="4" customWidth="1"/>
    <col min="14319" max="14320" width="0" style="4" hidden="1" customWidth="1"/>
    <col min="14321" max="14321" width="9.85546875" style="4" customWidth="1"/>
    <col min="14322" max="14323" width="0" style="4" hidden="1" customWidth="1"/>
    <col min="14324" max="14324" width="9.5703125" style="4" customWidth="1"/>
    <col min="14325" max="14326" width="0" style="4" hidden="1" customWidth="1"/>
    <col min="14327" max="14327" width="7.5703125" style="4" customWidth="1"/>
    <col min="14328" max="14336" width="0" style="4" hidden="1"/>
    <col min="14337" max="14337" width="4.5703125" style="4" customWidth="1"/>
    <col min="14338" max="14338" width="26.7109375" style="4" customWidth="1"/>
    <col min="14339" max="14339" width="9.5703125" style="4" customWidth="1"/>
    <col min="14340" max="14348" width="7" style="4" customWidth="1"/>
    <col min="14349" max="14349" width="7.5703125" style="4" customWidth="1"/>
    <col min="14350" max="14353" width="7" style="4" customWidth="1"/>
    <col min="14354" max="14354" width="10.140625" style="4" customWidth="1"/>
    <col min="14355" max="14356" width="16.5703125" style="4" bestFit="1" customWidth="1"/>
    <col min="14357" max="14556" width="10.140625" style="4" customWidth="1"/>
    <col min="14557" max="14557" width="5.140625" style="4" customWidth="1"/>
    <col min="14558" max="14558" width="41.5703125" style="4" customWidth="1"/>
    <col min="14559" max="14559" width="11.7109375" style="4" customWidth="1"/>
    <col min="14560" max="14561" width="0" style="4" hidden="1" customWidth="1"/>
    <col min="14562" max="14562" width="9.85546875" style="4" customWidth="1"/>
    <col min="14563" max="14564" width="0" style="4" hidden="1" customWidth="1"/>
    <col min="14565" max="14565" width="9.85546875" style="4" customWidth="1"/>
    <col min="14566" max="14567" width="0" style="4" hidden="1" customWidth="1"/>
    <col min="14568" max="14568" width="9.140625" style="4" customWidth="1"/>
    <col min="14569" max="14570" width="0" style="4" hidden="1" customWidth="1"/>
    <col min="14571" max="14571" width="8.85546875" style="4" customWidth="1"/>
    <col min="14572" max="14573" width="0" style="4" hidden="1" customWidth="1"/>
    <col min="14574" max="14574" width="9.85546875" style="4" customWidth="1"/>
    <col min="14575" max="14576" width="0" style="4" hidden="1" customWidth="1"/>
    <col min="14577" max="14577" width="9.85546875" style="4" customWidth="1"/>
    <col min="14578" max="14579" width="0" style="4" hidden="1" customWidth="1"/>
    <col min="14580" max="14580" width="9.5703125" style="4" customWidth="1"/>
    <col min="14581" max="14582" width="0" style="4" hidden="1" customWidth="1"/>
    <col min="14583" max="14583" width="7.5703125" style="4" customWidth="1"/>
    <col min="14584" max="14592" width="0" style="4" hidden="1"/>
    <col min="14593" max="14593" width="4.5703125" style="4" customWidth="1"/>
    <col min="14594" max="14594" width="26.7109375" style="4" customWidth="1"/>
    <col min="14595" max="14595" width="9.5703125" style="4" customWidth="1"/>
    <col min="14596" max="14604" width="7" style="4" customWidth="1"/>
    <col min="14605" max="14605" width="7.5703125" style="4" customWidth="1"/>
    <col min="14606" max="14609" width="7" style="4" customWidth="1"/>
    <col min="14610" max="14610" width="10.140625" style="4" customWidth="1"/>
    <col min="14611" max="14612" width="16.5703125" style="4" bestFit="1" customWidth="1"/>
    <col min="14613" max="14812" width="10.140625" style="4" customWidth="1"/>
    <col min="14813" max="14813" width="5.140625" style="4" customWidth="1"/>
    <col min="14814" max="14814" width="41.5703125" style="4" customWidth="1"/>
    <col min="14815" max="14815" width="11.7109375" style="4" customWidth="1"/>
    <col min="14816" max="14817" width="0" style="4" hidden="1" customWidth="1"/>
    <col min="14818" max="14818" width="9.85546875" style="4" customWidth="1"/>
    <col min="14819" max="14820" width="0" style="4" hidden="1" customWidth="1"/>
    <col min="14821" max="14821" width="9.85546875" style="4" customWidth="1"/>
    <col min="14822" max="14823" width="0" style="4" hidden="1" customWidth="1"/>
    <col min="14824" max="14824" width="9.140625" style="4" customWidth="1"/>
    <col min="14825" max="14826" width="0" style="4" hidden="1" customWidth="1"/>
    <col min="14827" max="14827" width="8.85546875" style="4" customWidth="1"/>
    <col min="14828" max="14829" width="0" style="4" hidden="1" customWidth="1"/>
    <col min="14830" max="14830" width="9.85546875" style="4" customWidth="1"/>
    <col min="14831" max="14832" width="0" style="4" hidden="1" customWidth="1"/>
    <col min="14833" max="14833" width="9.85546875" style="4" customWidth="1"/>
    <col min="14834" max="14835" width="0" style="4" hidden="1" customWidth="1"/>
    <col min="14836" max="14836" width="9.5703125" style="4" customWidth="1"/>
    <col min="14837" max="14838" width="0" style="4" hidden="1" customWidth="1"/>
    <col min="14839" max="14839" width="7.5703125" style="4" customWidth="1"/>
    <col min="14840" max="14848" width="0" style="4" hidden="1"/>
    <col min="14849" max="14849" width="4.5703125" style="4" customWidth="1"/>
    <col min="14850" max="14850" width="26.7109375" style="4" customWidth="1"/>
    <col min="14851" max="14851" width="9.5703125" style="4" customWidth="1"/>
    <col min="14852" max="14860" width="7" style="4" customWidth="1"/>
    <col min="14861" max="14861" width="7.5703125" style="4" customWidth="1"/>
    <col min="14862" max="14865" width="7" style="4" customWidth="1"/>
    <col min="14866" max="14866" width="10.140625" style="4" customWidth="1"/>
    <col min="14867" max="14868" width="16.5703125" style="4" bestFit="1" customWidth="1"/>
    <col min="14869" max="15068" width="10.140625" style="4" customWidth="1"/>
    <col min="15069" max="15069" width="5.140625" style="4" customWidth="1"/>
    <col min="15070" max="15070" width="41.5703125" style="4" customWidth="1"/>
    <col min="15071" max="15071" width="11.7109375" style="4" customWidth="1"/>
    <col min="15072" max="15073" width="0" style="4" hidden="1" customWidth="1"/>
    <col min="15074" max="15074" width="9.85546875" style="4" customWidth="1"/>
    <col min="15075" max="15076" width="0" style="4" hidden="1" customWidth="1"/>
    <col min="15077" max="15077" width="9.85546875" style="4" customWidth="1"/>
    <col min="15078" max="15079" width="0" style="4" hidden="1" customWidth="1"/>
    <col min="15080" max="15080" width="9.140625" style="4" customWidth="1"/>
    <col min="15081" max="15082" width="0" style="4" hidden="1" customWidth="1"/>
    <col min="15083" max="15083" width="8.85546875" style="4" customWidth="1"/>
    <col min="15084" max="15085" width="0" style="4" hidden="1" customWidth="1"/>
    <col min="15086" max="15086" width="9.85546875" style="4" customWidth="1"/>
    <col min="15087" max="15088" width="0" style="4" hidden="1" customWidth="1"/>
    <col min="15089" max="15089" width="9.85546875" style="4" customWidth="1"/>
    <col min="15090" max="15091" width="0" style="4" hidden="1" customWidth="1"/>
    <col min="15092" max="15092" width="9.5703125" style="4" customWidth="1"/>
    <col min="15093" max="15094" width="0" style="4" hidden="1" customWidth="1"/>
    <col min="15095" max="15095" width="7.5703125" style="4" customWidth="1"/>
    <col min="15096" max="15104" width="0" style="4" hidden="1"/>
    <col min="15105" max="15105" width="4.5703125" style="4" customWidth="1"/>
    <col min="15106" max="15106" width="26.7109375" style="4" customWidth="1"/>
    <col min="15107" max="15107" width="9.5703125" style="4" customWidth="1"/>
    <col min="15108" max="15116" width="7" style="4" customWidth="1"/>
    <col min="15117" max="15117" width="7.5703125" style="4" customWidth="1"/>
    <col min="15118" max="15121" width="7" style="4" customWidth="1"/>
    <col min="15122" max="15122" width="10.140625" style="4" customWidth="1"/>
    <col min="15123" max="15124" width="16.5703125" style="4" bestFit="1" customWidth="1"/>
    <col min="15125" max="15324" width="10.140625" style="4" customWidth="1"/>
    <col min="15325" max="15325" width="5.140625" style="4" customWidth="1"/>
    <col min="15326" max="15326" width="41.5703125" style="4" customWidth="1"/>
    <col min="15327" max="15327" width="11.7109375" style="4" customWidth="1"/>
    <col min="15328" max="15329" width="0" style="4" hidden="1" customWidth="1"/>
    <col min="15330" max="15330" width="9.85546875" style="4" customWidth="1"/>
    <col min="15331" max="15332" width="0" style="4" hidden="1" customWidth="1"/>
    <col min="15333" max="15333" width="9.85546875" style="4" customWidth="1"/>
    <col min="15334" max="15335" width="0" style="4" hidden="1" customWidth="1"/>
    <col min="15336" max="15336" width="9.140625" style="4" customWidth="1"/>
    <col min="15337" max="15338" width="0" style="4" hidden="1" customWidth="1"/>
    <col min="15339" max="15339" width="8.85546875" style="4" customWidth="1"/>
    <col min="15340" max="15341" width="0" style="4" hidden="1" customWidth="1"/>
    <col min="15342" max="15342" width="9.85546875" style="4" customWidth="1"/>
    <col min="15343" max="15344" width="0" style="4" hidden="1" customWidth="1"/>
    <col min="15345" max="15345" width="9.85546875" style="4" customWidth="1"/>
    <col min="15346" max="15347" width="0" style="4" hidden="1" customWidth="1"/>
    <col min="15348" max="15348" width="9.5703125" style="4" customWidth="1"/>
    <col min="15349" max="15350" width="0" style="4" hidden="1" customWidth="1"/>
    <col min="15351" max="15351" width="7.5703125" style="4" customWidth="1"/>
    <col min="15352" max="15360" width="0" style="4" hidden="1"/>
    <col min="15361" max="15361" width="4.5703125" style="4" customWidth="1"/>
    <col min="15362" max="15362" width="26.7109375" style="4" customWidth="1"/>
    <col min="15363" max="15363" width="9.5703125" style="4" customWidth="1"/>
    <col min="15364" max="15372" width="7" style="4" customWidth="1"/>
    <col min="15373" max="15373" width="7.5703125" style="4" customWidth="1"/>
    <col min="15374" max="15377" width="7" style="4" customWidth="1"/>
    <col min="15378" max="15378" width="10.140625" style="4" customWidth="1"/>
    <col min="15379" max="15380" width="16.5703125" style="4" bestFit="1" customWidth="1"/>
    <col min="15381" max="15580" width="10.140625" style="4" customWidth="1"/>
    <col min="15581" max="15581" width="5.140625" style="4" customWidth="1"/>
    <col min="15582" max="15582" width="41.5703125" style="4" customWidth="1"/>
    <col min="15583" max="15583" width="11.7109375" style="4" customWidth="1"/>
    <col min="15584" max="15585" width="0" style="4" hidden="1" customWidth="1"/>
    <col min="15586" max="15586" width="9.85546875" style="4" customWidth="1"/>
    <col min="15587" max="15588" width="0" style="4" hidden="1" customWidth="1"/>
    <col min="15589" max="15589" width="9.85546875" style="4" customWidth="1"/>
    <col min="15590" max="15591" width="0" style="4" hidden="1" customWidth="1"/>
    <col min="15592" max="15592" width="9.140625" style="4" customWidth="1"/>
    <col min="15593" max="15594" width="0" style="4" hidden="1" customWidth="1"/>
    <col min="15595" max="15595" width="8.85546875" style="4" customWidth="1"/>
    <col min="15596" max="15597" width="0" style="4" hidden="1" customWidth="1"/>
    <col min="15598" max="15598" width="9.85546875" style="4" customWidth="1"/>
    <col min="15599" max="15600" width="0" style="4" hidden="1" customWidth="1"/>
    <col min="15601" max="15601" width="9.85546875" style="4" customWidth="1"/>
    <col min="15602" max="15603" width="0" style="4" hidden="1" customWidth="1"/>
    <col min="15604" max="15604" width="9.5703125" style="4" customWidth="1"/>
    <col min="15605" max="15606" width="0" style="4" hidden="1" customWidth="1"/>
    <col min="15607" max="15607" width="7.5703125" style="4" customWidth="1"/>
    <col min="15608" max="15616" width="0" style="4" hidden="1"/>
    <col min="15617" max="15617" width="4.5703125" style="4" customWidth="1"/>
    <col min="15618" max="15618" width="26.7109375" style="4" customWidth="1"/>
    <col min="15619" max="15619" width="9.5703125" style="4" customWidth="1"/>
    <col min="15620" max="15628" width="7" style="4" customWidth="1"/>
    <col min="15629" max="15629" width="7.5703125" style="4" customWidth="1"/>
    <col min="15630" max="15633" width="7" style="4" customWidth="1"/>
    <col min="15634" max="15634" width="10.140625" style="4" customWidth="1"/>
    <col min="15635" max="15636" width="16.5703125" style="4" bestFit="1" customWidth="1"/>
    <col min="15637" max="15836" width="10.140625" style="4" customWidth="1"/>
    <col min="15837" max="15837" width="5.140625" style="4" customWidth="1"/>
    <col min="15838" max="15838" width="41.5703125" style="4" customWidth="1"/>
    <col min="15839" max="15839" width="11.7109375" style="4" customWidth="1"/>
    <col min="15840" max="15841" width="0" style="4" hidden="1" customWidth="1"/>
    <col min="15842" max="15842" width="9.85546875" style="4" customWidth="1"/>
    <col min="15843" max="15844" width="0" style="4" hidden="1" customWidth="1"/>
    <col min="15845" max="15845" width="9.85546875" style="4" customWidth="1"/>
    <col min="15846" max="15847" width="0" style="4" hidden="1" customWidth="1"/>
    <col min="15848" max="15848" width="9.140625" style="4" customWidth="1"/>
    <col min="15849" max="15850" width="0" style="4" hidden="1" customWidth="1"/>
    <col min="15851" max="15851" width="8.85546875" style="4" customWidth="1"/>
    <col min="15852" max="15853" width="0" style="4" hidden="1" customWidth="1"/>
    <col min="15854" max="15854" width="9.85546875" style="4" customWidth="1"/>
    <col min="15855" max="15856" width="0" style="4" hidden="1" customWidth="1"/>
    <col min="15857" max="15857" width="9.85546875" style="4" customWidth="1"/>
    <col min="15858" max="15859" width="0" style="4" hidden="1" customWidth="1"/>
    <col min="15860" max="15860" width="9.5703125" style="4" customWidth="1"/>
    <col min="15861" max="15862" width="0" style="4" hidden="1" customWidth="1"/>
    <col min="15863" max="15863" width="7.5703125" style="4" customWidth="1"/>
    <col min="15864" max="15872" width="0" style="4" hidden="1"/>
    <col min="15873" max="15873" width="4.5703125" style="4" customWidth="1"/>
    <col min="15874" max="15874" width="26.7109375" style="4" customWidth="1"/>
    <col min="15875" max="15875" width="9.5703125" style="4" customWidth="1"/>
    <col min="15876" max="15884" width="7" style="4" customWidth="1"/>
    <col min="15885" max="15885" width="7.5703125" style="4" customWidth="1"/>
    <col min="15886" max="15889" width="7" style="4" customWidth="1"/>
    <col min="15890" max="15890" width="10.140625" style="4" customWidth="1"/>
    <col min="15891" max="15892" width="16.5703125" style="4" bestFit="1" customWidth="1"/>
    <col min="15893" max="16092" width="10.140625" style="4" customWidth="1"/>
    <col min="16093" max="16093" width="5.140625" style="4" customWidth="1"/>
    <col min="16094" max="16094" width="41.5703125" style="4" customWidth="1"/>
    <col min="16095" max="16095" width="11.7109375" style="4" customWidth="1"/>
    <col min="16096" max="16097" width="0" style="4" hidden="1" customWidth="1"/>
    <col min="16098" max="16098" width="9.85546875" style="4" customWidth="1"/>
    <col min="16099" max="16100" width="0" style="4" hidden="1" customWidth="1"/>
    <col min="16101" max="16101" width="9.85546875" style="4" customWidth="1"/>
    <col min="16102" max="16103" width="0" style="4" hidden="1" customWidth="1"/>
    <col min="16104" max="16104" width="9.140625" style="4" customWidth="1"/>
    <col min="16105" max="16106" width="0" style="4" hidden="1" customWidth="1"/>
    <col min="16107" max="16107" width="8.85546875" style="4" customWidth="1"/>
    <col min="16108" max="16109" width="0" style="4" hidden="1" customWidth="1"/>
    <col min="16110" max="16110" width="9.85546875" style="4" customWidth="1"/>
    <col min="16111" max="16112" width="0" style="4" hidden="1" customWidth="1"/>
    <col min="16113" max="16113" width="9.85546875" style="4" customWidth="1"/>
    <col min="16114" max="16115" width="0" style="4" hidden="1" customWidth="1"/>
    <col min="16116" max="16116" width="9.5703125" style="4" customWidth="1"/>
    <col min="16117" max="16118" width="0" style="4" hidden="1" customWidth="1"/>
    <col min="16119" max="16119" width="7.5703125" style="4" customWidth="1"/>
    <col min="16120" max="16128" width="0" style="4" hidden="1"/>
    <col min="16129" max="16129" width="4.5703125" style="4" customWidth="1"/>
    <col min="16130" max="16130" width="26.7109375" style="4" customWidth="1"/>
    <col min="16131" max="16131" width="9.5703125" style="4" customWidth="1"/>
    <col min="16132" max="16140" width="7" style="4" customWidth="1"/>
    <col min="16141" max="16141" width="7.5703125" style="4" customWidth="1"/>
    <col min="16142" max="16145" width="7" style="4" customWidth="1"/>
    <col min="16146" max="16146" width="10.140625" style="4" customWidth="1"/>
    <col min="16147" max="16148" width="16.5703125" style="4" bestFit="1" customWidth="1"/>
    <col min="16149" max="16348" width="10.140625" style="4" customWidth="1"/>
    <col min="16349" max="16349" width="5.140625" style="4" customWidth="1"/>
    <col min="16350" max="16350" width="41.5703125" style="4" customWidth="1"/>
    <col min="16351" max="16351" width="11.7109375" style="4" customWidth="1"/>
    <col min="16352" max="16353" width="0" style="4" hidden="1" customWidth="1"/>
    <col min="16354" max="16354" width="9.85546875" style="4" customWidth="1"/>
    <col min="16355" max="16356" width="0" style="4" hidden="1" customWidth="1"/>
    <col min="16357" max="16357" width="9.85546875" style="4" customWidth="1"/>
    <col min="16358" max="16359" width="0" style="4" hidden="1" customWidth="1"/>
    <col min="16360" max="16360" width="9.140625" style="4" customWidth="1"/>
    <col min="16361" max="16362" width="0" style="4" hidden="1" customWidth="1"/>
    <col min="16363" max="16363" width="8.85546875" style="4" customWidth="1"/>
    <col min="16364" max="16365" width="0" style="4" hidden="1" customWidth="1"/>
    <col min="16366" max="16366" width="9.85546875" style="4" customWidth="1"/>
    <col min="16367" max="16368" width="0" style="4" hidden="1" customWidth="1"/>
    <col min="16369" max="16369" width="9.85546875" style="4" customWidth="1"/>
    <col min="16370" max="16371" width="0" style="4" hidden="1" customWidth="1"/>
    <col min="16372" max="16372" width="9.5703125" style="4" customWidth="1"/>
    <col min="16373" max="16374" width="0" style="4" hidden="1" customWidth="1"/>
    <col min="16375" max="16375" width="7.5703125" style="4" customWidth="1"/>
    <col min="16376" max="16384" width="0" style="4" hidden="1"/>
  </cols>
  <sheetData>
    <row r="1" spans="1:20" ht="21" customHeight="1" x14ac:dyDescent="0.25">
      <c r="A1" s="1" t="s">
        <v>0</v>
      </c>
      <c r="B1" s="1"/>
      <c r="C1" s="1"/>
      <c r="D1" s="2"/>
      <c r="E1" s="2"/>
      <c r="F1" s="2"/>
      <c r="G1" s="3"/>
      <c r="H1" s="3"/>
      <c r="I1" s="3"/>
      <c r="J1" s="2"/>
      <c r="K1" s="2"/>
      <c r="L1" s="2"/>
      <c r="M1" s="2"/>
      <c r="N1" s="2"/>
      <c r="O1" s="1" t="s">
        <v>1</v>
      </c>
      <c r="P1" s="1"/>
      <c r="Q1" s="1"/>
    </row>
    <row r="2" spans="1:20" x14ac:dyDescent="0.25">
      <c r="A2" s="6"/>
      <c r="B2" s="7"/>
      <c r="C2" s="8"/>
      <c r="D2" s="8"/>
      <c r="E2" s="8"/>
      <c r="F2" s="8"/>
      <c r="G2" s="6"/>
      <c r="H2" s="6"/>
      <c r="I2" s="6"/>
      <c r="J2" s="8"/>
      <c r="K2" s="8"/>
      <c r="L2" s="8"/>
      <c r="M2" s="8"/>
      <c r="N2" s="8"/>
      <c r="O2" s="8"/>
      <c r="P2" s="9"/>
      <c r="Q2" s="9"/>
    </row>
    <row r="3" spans="1:20" ht="15.75" x14ac:dyDescent="0.25">
      <c r="A3" s="10" t="s">
        <v>2</v>
      </c>
      <c r="B3" s="10"/>
      <c r="C3" s="10"/>
      <c r="D3" s="10"/>
      <c r="E3" s="10"/>
      <c r="F3" s="10"/>
      <c r="G3" s="10"/>
      <c r="H3" s="10"/>
      <c r="I3" s="10"/>
      <c r="J3" s="10"/>
      <c r="K3" s="10"/>
      <c r="L3" s="10"/>
      <c r="M3" s="10"/>
      <c r="N3" s="10"/>
      <c r="O3" s="10"/>
      <c r="P3" s="10"/>
      <c r="Q3" s="10"/>
    </row>
    <row r="4" spans="1:20" ht="15.75" x14ac:dyDescent="0.25">
      <c r="A4" s="10" t="s">
        <v>3</v>
      </c>
      <c r="B4" s="10"/>
      <c r="C4" s="10"/>
      <c r="D4" s="10"/>
      <c r="E4" s="10"/>
      <c r="F4" s="10"/>
      <c r="G4" s="10"/>
      <c r="H4" s="10"/>
      <c r="I4" s="10"/>
      <c r="J4" s="10"/>
      <c r="K4" s="10"/>
      <c r="L4" s="10"/>
      <c r="M4" s="10"/>
      <c r="N4" s="10"/>
      <c r="O4" s="10"/>
      <c r="P4" s="10"/>
      <c r="Q4" s="10"/>
    </row>
    <row r="5" spans="1:20" s="12" customFormat="1" ht="15.75" x14ac:dyDescent="0.25">
      <c r="A5" s="11" t="s">
        <v>4</v>
      </c>
      <c r="B5" s="11"/>
      <c r="C5" s="11"/>
      <c r="D5" s="11"/>
      <c r="E5" s="11"/>
      <c r="F5" s="11"/>
      <c r="G5" s="11"/>
      <c r="H5" s="11"/>
      <c r="I5" s="11"/>
      <c r="J5" s="11"/>
      <c r="K5" s="11"/>
      <c r="L5" s="11"/>
      <c r="M5" s="11"/>
      <c r="N5" s="11"/>
      <c r="O5" s="11"/>
      <c r="P5" s="11"/>
      <c r="Q5" s="11"/>
      <c r="S5" s="13"/>
      <c r="T5" s="13"/>
    </row>
    <row r="6" spans="1:20" ht="15" customHeight="1" x14ac:dyDescent="0.25">
      <c r="A6" s="14"/>
      <c r="B6" s="14"/>
      <c r="C6" s="15"/>
      <c r="D6" s="15"/>
      <c r="E6" s="15"/>
      <c r="G6" s="16"/>
      <c r="H6" s="16"/>
      <c r="I6" s="16"/>
      <c r="J6" s="16"/>
      <c r="K6" s="16"/>
      <c r="L6" s="16"/>
      <c r="M6" s="16"/>
      <c r="N6" s="16"/>
      <c r="O6" s="17" t="s">
        <v>5</v>
      </c>
      <c r="P6" s="17"/>
      <c r="Q6" s="17"/>
    </row>
    <row r="7" spans="1:20" ht="15.75" customHeight="1" x14ac:dyDescent="0.25">
      <c r="A7" s="18" t="s">
        <v>6</v>
      </c>
      <c r="B7" s="19" t="s">
        <v>7</v>
      </c>
      <c r="C7" s="19" t="s">
        <v>8</v>
      </c>
      <c r="D7" s="20" t="s">
        <v>9</v>
      </c>
      <c r="E7" s="20"/>
      <c r="F7" s="20"/>
      <c r="G7" s="20"/>
      <c r="H7" s="20"/>
      <c r="I7" s="20"/>
      <c r="J7" s="20"/>
      <c r="K7" s="20"/>
      <c r="L7" s="20"/>
      <c r="M7" s="20"/>
      <c r="N7" s="20"/>
      <c r="O7" s="20"/>
      <c r="P7" s="20"/>
      <c r="Q7" s="20"/>
    </row>
    <row r="8" spans="1:20" ht="15.75" customHeight="1" x14ac:dyDescent="0.25">
      <c r="A8" s="18"/>
      <c r="B8" s="19"/>
      <c r="C8" s="19"/>
      <c r="D8" s="18" t="s">
        <v>10</v>
      </c>
      <c r="E8" s="21" t="s">
        <v>11</v>
      </c>
      <c r="F8" s="18" t="s">
        <v>12</v>
      </c>
      <c r="G8" s="18" t="s">
        <v>13</v>
      </c>
      <c r="H8" s="18" t="s">
        <v>14</v>
      </c>
      <c r="I8" s="18" t="s">
        <v>15</v>
      </c>
      <c r="J8" s="18" t="s">
        <v>16</v>
      </c>
      <c r="K8" s="18" t="s">
        <v>17</v>
      </c>
      <c r="L8" s="18" t="s">
        <v>9</v>
      </c>
      <c r="M8" s="18"/>
      <c r="N8" s="18"/>
      <c r="O8" s="18"/>
      <c r="P8" s="18" t="s">
        <v>18</v>
      </c>
      <c r="Q8" s="21" t="s">
        <v>19</v>
      </c>
    </row>
    <row r="9" spans="1:20" x14ac:dyDescent="0.25">
      <c r="A9" s="18"/>
      <c r="B9" s="19"/>
      <c r="C9" s="19"/>
      <c r="D9" s="18"/>
      <c r="E9" s="22"/>
      <c r="F9" s="18"/>
      <c r="G9" s="18"/>
      <c r="H9" s="18"/>
      <c r="I9" s="18"/>
      <c r="J9" s="18"/>
      <c r="K9" s="18"/>
      <c r="L9" s="18"/>
      <c r="M9" s="18"/>
      <c r="N9" s="18"/>
      <c r="O9" s="18"/>
      <c r="P9" s="18"/>
      <c r="Q9" s="22"/>
    </row>
    <row r="10" spans="1:20" ht="82.5" customHeight="1" x14ac:dyDescent="0.25">
      <c r="A10" s="18"/>
      <c r="B10" s="19"/>
      <c r="C10" s="19"/>
      <c r="D10" s="18"/>
      <c r="E10" s="23"/>
      <c r="F10" s="18"/>
      <c r="G10" s="18"/>
      <c r="H10" s="18"/>
      <c r="I10" s="18"/>
      <c r="J10" s="18"/>
      <c r="K10" s="18"/>
      <c r="L10" s="24" t="s">
        <v>20</v>
      </c>
      <c r="M10" s="24" t="s">
        <v>21</v>
      </c>
      <c r="N10" s="24" t="s">
        <v>22</v>
      </c>
      <c r="O10" s="24" t="s">
        <v>23</v>
      </c>
      <c r="P10" s="18"/>
      <c r="Q10" s="23"/>
    </row>
    <row r="11" spans="1:20" x14ac:dyDescent="0.25">
      <c r="A11" s="24" t="s">
        <v>24</v>
      </c>
      <c r="B11" s="25" t="s">
        <v>25</v>
      </c>
      <c r="C11" s="25">
        <v>1</v>
      </c>
      <c r="D11" s="24">
        <v>2</v>
      </c>
      <c r="E11" s="24">
        <v>3</v>
      </c>
      <c r="F11" s="24">
        <v>4</v>
      </c>
      <c r="G11" s="24">
        <v>5</v>
      </c>
      <c r="H11" s="24">
        <v>6</v>
      </c>
      <c r="I11" s="24">
        <v>7</v>
      </c>
      <c r="J11" s="24">
        <v>8</v>
      </c>
      <c r="K11" s="24">
        <v>9</v>
      </c>
      <c r="L11" s="24">
        <v>10</v>
      </c>
      <c r="M11" s="24">
        <v>11</v>
      </c>
      <c r="N11" s="24">
        <v>12</v>
      </c>
      <c r="O11" s="24">
        <v>13</v>
      </c>
      <c r="P11" s="24">
        <v>14</v>
      </c>
      <c r="Q11" s="24">
        <v>15</v>
      </c>
    </row>
    <row r="12" spans="1:20" s="31" customFormat="1" x14ac:dyDescent="0.25">
      <c r="A12" s="26"/>
      <c r="B12" s="27" t="s">
        <v>26</v>
      </c>
      <c r="C12" s="28">
        <f>C14+C48+C70+C81+C91+C92+1110029</f>
        <v>3086630</v>
      </c>
      <c r="D12" s="28">
        <f>D14+D48+D70+D81+D91+D92</f>
        <v>96650</v>
      </c>
      <c r="E12" s="28"/>
      <c r="F12" s="28">
        <f t="shared" ref="F12:P12" si="0">F14+F48+F70+F81+F91+F92</f>
        <v>13800</v>
      </c>
      <c r="G12" s="28">
        <f t="shared" si="0"/>
        <v>11000</v>
      </c>
      <c r="H12" s="28">
        <f t="shared" si="0"/>
        <v>6800</v>
      </c>
      <c r="I12" s="28">
        <f t="shared" si="0"/>
        <v>9000</v>
      </c>
      <c r="J12" s="28">
        <f t="shared" si="0"/>
        <v>20700</v>
      </c>
      <c r="K12" s="28">
        <f t="shared" si="0"/>
        <v>861951</v>
      </c>
      <c r="L12" s="28">
        <f t="shared" si="0"/>
        <v>549730</v>
      </c>
      <c r="M12" s="28">
        <f t="shared" si="0"/>
        <v>251521</v>
      </c>
      <c r="N12" s="28">
        <f t="shared" si="0"/>
        <v>10900</v>
      </c>
      <c r="O12" s="28">
        <f t="shared" si="0"/>
        <v>49800</v>
      </c>
      <c r="P12" s="28">
        <f t="shared" si="0"/>
        <v>956700</v>
      </c>
      <c r="Q12" s="28"/>
      <c r="R12" s="29"/>
      <c r="S12" s="30">
        <v>1110029</v>
      </c>
      <c r="T12" s="30">
        <v>3086630</v>
      </c>
    </row>
    <row r="13" spans="1:20" s="34" customFormat="1" ht="13.5" x14ac:dyDescent="0.25">
      <c r="A13" s="32"/>
      <c r="B13" s="32" t="s">
        <v>27</v>
      </c>
      <c r="C13" s="33"/>
      <c r="D13" s="33"/>
      <c r="E13" s="33"/>
      <c r="F13" s="33"/>
      <c r="G13" s="33"/>
      <c r="H13" s="33"/>
      <c r="I13" s="33"/>
      <c r="J13" s="33"/>
      <c r="K13" s="33"/>
      <c r="L13" s="33"/>
      <c r="M13" s="33"/>
      <c r="N13" s="33"/>
      <c r="O13" s="33"/>
      <c r="P13" s="33"/>
      <c r="Q13" s="33"/>
      <c r="S13" s="35"/>
      <c r="T13" s="35">
        <f>T12-S12</f>
        <v>1976601</v>
      </c>
    </row>
    <row r="14" spans="1:20" s="31" customFormat="1" ht="25.5" x14ac:dyDescent="0.25">
      <c r="A14" s="36" t="s">
        <v>24</v>
      </c>
      <c r="B14" s="37" t="s">
        <v>28</v>
      </c>
      <c r="C14" s="38">
        <f>C15+C41</f>
        <v>857630</v>
      </c>
      <c r="D14" s="38">
        <f t="shared" ref="D14:P14" si="1">D15+D41</f>
        <v>2450</v>
      </c>
      <c r="E14" s="38"/>
      <c r="F14" s="38">
        <f t="shared" si="1"/>
        <v>0</v>
      </c>
      <c r="G14" s="38">
        <f t="shared" si="1"/>
        <v>800</v>
      </c>
      <c r="H14" s="38">
        <f t="shared" si="1"/>
        <v>0</v>
      </c>
      <c r="I14" s="38">
        <f t="shared" si="1"/>
        <v>0</v>
      </c>
      <c r="J14" s="38">
        <f t="shared" si="1"/>
        <v>20700</v>
      </c>
      <c r="K14" s="38">
        <f t="shared" si="1"/>
        <v>814680</v>
      </c>
      <c r="L14" s="38">
        <f t="shared" si="1"/>
        <v>544376</v>
      </c>
      <c r="M14" s="38">
        <f t="shared" si="1"/>
        <v>224604</v>
      </c>
      <c r="N14" s="38">
        <f t="shared" si="1"/>
        <v>10900</v>
      </c>
      <c r="O14" s="38">
        <f t="shared" si="1"/>
        <v>34800</v>
      </c>
      <c r="P14" s="38">
        <f t="shared" si="1"/>
        <v>19000</v>
      </c>
      <c r="Q14" s="38"/>
      <c r="S14" s="30"/>
      <c r="T14" s="30"/>
    </row>
    <row r="15" spans="1:20" s="31" customFormat="1" ht="25.5" x14ac:dyDescent="0.25">
      <c r="A15" s="36" t="s">
        <v>29</v>
      </c>
      <c r="B15" s="37" t="s">
        <v>30</v>
      </c>
      <c r="C15" s="39">
        <f>SUM(C16:C40)</f>
        <v>797630</v>
      </c>
      <c r="D15" s="39">
        <f t="shared" ref="D15:P15" si="2">SUM(D16:D40)</f>
        <v>0</v>
      </c>
      <c r="E15" s="39"/>
      <c r="F15" s="39">
        <f t="shared" si="2"/>
        <v>0</v>
      </c>
      <c r="G15" s="39">
        <f t="shared" si="2"/>
        <v>800</v>
      </c>
      <c r="H15" s="39">
        <f t="shared" si="2"/>
        <v>0</v>
      </c>
      <c r="I15" s="39">
        <f t="shared" si="2"/>
        <v>0</v>
      </c>
      <c r="J15" s="39">
        <f t="shared" si="2"/>
        <v>20700</v>
      </c>
      <c r="K15" s="39">
        <f t="shared" si="2"/>
        <v>776130</v>
      </c>
      <c r="L15" s="39">
        <f t="shared" si="2"/>
        <v>544376</v>
      </c>
      <c r="M15" s="39">
        <f t="shared" si="2"/>
        <v>186054</v>
      </c>
      <c r="N15" s="39">
        <f t="shared" si="2"/>
        <v>10900</v>
      </c>
      <c r="O15" s="39">
        <f t="shared" si="2"/>
        <v>34800</v>
      </c>
      <c r="P15" s="39">
        <f t="shared" si="2"/>
        <v>0</v>
      </c>
      <c r="Q15" s="39"/>
      <c r="S15" s="30"/>
      <c r="T15" s="30"/>
    </row>
    <row r="16" spans="1:20" s="31" customFormat="1" ht="25.5" x14ac:dyDescent="0.25">
      <c r="A16" s="40"/>
      <c r="B16" s="41" t="s">
        <v>31</v>
      </c>
      <c r="C16" s="42">
        <f t="shared" ref="C16:C79" si="3">SUM(D16:K16)+SUM(P16:Q16)</f>
        <v>26800</v>
      </c>
      <c r="D16" s="42"/>
      <c r="E16" s="42"/>
      <c r="F16" s="42"/>
      <c r="G16" s="42">
        <v>700</v>
      </c>
      <c r="H16" s="42"/>
      <c r="I16" s="42"/>
      <c r="J16" s="42">
        <v>10200</v>
      </c>
      <c r="K16" s="42">
        <f>SUM(L16:O16)</f>
        <v>15900</v>
      </c>
      <c r="L16" s="42"/>
      <c r="M16" s="42"/>
      <c r="N16" s="42">
        <v>10900</v>
      </c>
      <c r="O16" s="42">
        <v>5000</v>
      </c>
      <c r="P16" s="42"/>
      <c r="Q16" s="42"/>
      <c r="S16" s="30"/>
      <c r="T16" s="30"/>
    </row>
    <row r="17" spans="1:20" s="31" customFormat="1" x14ac:dyDescent="0.25">
      <c r="A17" s="40"/>
      <c r="B17" s="41" t="s">
        <v>32</v>
      </c>
      <c r="C17" s="42">
        <f t="shared" si="3"/>
        <v>100</v>
      </c>
      <c r="D17" s="42"/>
      <c r="E17" s="42"/>
      <c r="F17" s="42"/>
      <c r="G17" s="42">
        <v>100</v>
      </c>
      <c r="H17" s="42"/>
      <c r="I17" s="42"/>
      <c r="J17" s="42"/>
      <c r="K17" s="42">
        <f t="shared" ref="K17:K80" si="4">SUM(L17:O17)</f>
        <v>0</v>
      </c>
      <c r="L17" s="42"/>
      <c r="M17" s="42"/>
      <c r="N17" s="42"/>
      <c r="O17" s="42"/>
      <c r="P17" s="42"/>
      <c r="Q17" s="42"/>
      <c r="S17" s="30"/>
      <c r="T17" s="30"/>
    </row>
    <row r="18" spans="1:20" s="31" customFormat="1" ht="25.5" x14ac:dyDescent="0.25">
      <c r="A18" s="40"/>
      <c r="B18" s="41" t="s">
        <v>31</v>
      </c>
      <c r="C18" s="42">
        <f t="shared" si="3"/>
        <v>90200</v>
      </c>
      <c r="D18" s="42"/>
      <c r="E18" s="42"/>
      <c r="F18" s="42"/>
      <c r="G18" s="42"/>
      <c r="H18" s="42"/>
      <c r="I18" s="42"/>
      <c r="J18" s="42"/>
      <c r="K18" s="42">
        <f t="shared" si="4"/>
        <v>90200</v>
      </c>
      <c r="L18" s="42">
        <v>90200</v>
      </c>
      <c r="M18" s="42"/>
      <c r="N18" s="42"/>
      <c r="O18" s="42"/>
      <c r="P18" s="42"/>
      <c r="Q18" s="42"/>
      <c r="S18" s="30"/>
      <c r="T18" s="30"/>
    </row>
    <row r="19" spans="1:20" s="31" customFormat="1" x14ac:dyDescent="0.25">
      <c r="A19" s="40"/>
      <c r="B19" s="41" t="s">
        <v>33</v>
      </c>
      <c r="C19" s="42">
        <f t="shared" si="3"/>
        <v>28300</v>
      </c>
      <c r="D19" s="42"/>
      <c r="E19" s="42"/>
      <c r="F19" s="42"/>
      <c r="G19" s="42"/>
      <c r="H19" s="42"/>
      <c r="I19" s="42"/>
      <c r="J19" s="42"/>
      <c r="K19" s="42">
        <f t="shared" si="4"/>
        <v>28300</v>
      </c>
      <c r="L19" s="42">
        <v>15300</v>
      </c>
      <c r="M19" s="42">
        <v>13000</v>
      </c>
      <c r="N19" s="42"/>
      <c r="O19" s="42"/>
      <c r="P19" s="42"/>
      <c r="Q19" s="42"/>
      <c r="S19" s="30"/>
      <c r="T19" s="30"/>
    </row>
    <row r="20" spans="1:20" s="31" customFormat="1" x14ac:dyDescent="0.25">
      <c r="A20" s="40"/>
      <c r="B20" s="41" t="s">
        <v>34</v>
      </c>
      <c r="C20" s="42">
        <f t="shared" si="3"/>
        <v>14425</v>
      </c>
      <c r="D20" s="42"/>
      <c r="E20" s="42"/>
      <c r="F20" s="42"/>
      <c r="G20" s="42"/>
      <c r="H20" s="42"/>
      <c r="I20" s="42"/>
      <c r="J20" s="42"/>
      <c r="K20" s="42">
        <f t="shared" si="4"/>
        <v>14425</v>
      </c>
      <c r="L20" s="42">
        <v>381</v>
      </c>
      <c r="M20" s="42">
        <v>14044</v>
      </c>
      <c r="N20" s="42"/>
      <c r="O20" s="42"/>
      <c r="P20" s="42"/>
      <c r="Q20" s="42"/>
      <c r="S20" s="30"/>
      <c r="T20" s="30"/>
    </row>
    <row r="21" spans="1:20" s="31" customFormat="1" x14ac:dyDescent="0.25">
      <c r="A21" s="40"/>
      <c r="B21" s="41" t="s">
        <v>35</v>
      </c>
      <c r="C21" s="42">
        <f t="shared" si="3"/>
        <v>8500</v>
      </c>
      <c r="D21" s="42"/>
      <c r="E21" s="42"/>
      <c r="F21" s="42"/>
      <c r="G21" s="42"/>
      <c r="H21" s="42"/>
      <c r="I21" s="42"/>
      <c r="J21" s="42"/>
      <c r="K21" s="42">
        <f t="shared" si="4"/>
        <v>8500</v>
      </c>
      <c r="L21" s="42">
        <v>900</v>
      </c>
      <c r="M21" s="42">
        <v>7600</v>
      </c>
      <c r="N21" s="42"/>
      <c r="O21" s="42"/>
      <c r="P21" s="42"/>
      <c r="Q21" s="42"/>
      <c r="S21" s="30"/>
      <c r="T21" s="30"/>
    </row>
    <row r="22" spans="1:20" s="31" customFormat="1" x14ac:dyDescent="0.25">
      <c r="A22" s="40"/>
      <c r="B22" s="41" t="s">
        <v>36</v>
      </c>
      <c r="C22" s="42">
        <f t="shared" si="3"/>
        <v>6750</v>
      </c>
      <c r="D22" s="42"/>
      <c r="E22" s="42"/>
      <c r="F22" s="42"/>
      <c r="G22" s="42"/>
      <c r="H22" s="42"/>
      <c r="I22" s="42"/>
      <c r="J22" s="42"/>
      <c r="K22" s="42">
        <f t="shared" si="4"/>
        <v>6750</v>
      </c>
      <c r="L22" s="42">
        <v>4400</v>
      </c>
      <c r="M22" s="42">
        <v>2350</v>
      </c>
      <c r="N22" s="42"/>
      <c r="O22" s="42"/>
      <c r="P22" s="42"/>
      <c r="Q22" s="42"/>
      <c r="S22" s="30"/>
      <c r="T22" s="30"/>
    </row>
    <row r="23" spans="1:20" s="31" customFormat="1" x14ac:dyDescent="0.25">
      <c r="A23" s="40"/>
      <c r="B23" s="41" t="s">
        <v>37</v>
      </c>
      <c r="C23" s="42">
        <f t="shared" si="3"/>
        <v>9800</v>
      </c>
      <c r="D23" s="42"/>
      <c r="E23" s="42"/>
      <c r="F23" s="42"/>
      <c r="G23" s="42"/>
      <c r="H23" s="42"/>
      <c r="I23" s="42"/>
      <c r="J23" s="42"/>
      <c r="K23" s="42">
        <f t="shared" si="4"/>
        <v>9800</v>
      </c>
      <c r="L23" s="42">
        <v>3700</v>
      </c>
      <c r="M23" s="42"/>
      <c r="N23" s="42"/>
      <c r="O23" s="42">
        <v>6100</v>
      </c>
      <c r="P23" s="42"/>
      <c r="Q23" s="42"/>
      <c r="S23" s="30"/>
      <c r="T23" s="30"/>
    </row>
    <row r="24" spans="1:20" s="31" customFormat="1" x14ac:dyDescent="0.25">
      <c r="A24" s="40"/>
      <c r="B24" s="41" t="s">
        <v>38</v>
      </c>
      <c r="C24" s="42">
        <f t="shared" si="3"/>
        <v>4600</v>
      </c>
      <c r="D24" s="42"/>
      <c r="E24" s="42"/>
      <c r="F24" s="42"/>
      <c r="G24" s="42"/>
      <c r="H24" s="42"/>
      <c r="I24" s="42"/>
      <c r="J24" s="42"/>
      <c r="K24" s="42">
        <f t="shared" si="4"/>
        <v>4600</v>
      </c>
      <c r="L24" s="42">
        <v>2800</v>
      </c>
      <c r="M24" s="42"/>
      <c r="N24" s="42"/>
      <c r="O24" s="42">
        <v>1800</v>
      </c>
      <c r="P24" s="42"/>
      <c r="Q24" s="42"/>
      <c r="S24" s="30"/>
      <c r="T24" s="30"/>
    </row>
    <row r="25" spans="1:20" s="31" customFormat="1" x14ac:dyDescent="0.25">
      <c r="A25" s="40"/>
      <c r="B25" s="41" t="s">
        <v>39</v>
      </c>
      <c r="C25" s="42">
        <f t="shared" si="3"/>
        <v>8150</v>
      </c>
      <c r="D25" s="42"/>
      <c r="E25" s="42"/>
      <c r="F25" s="42"/>
      <c r="G25" s="42"/>
      <c r="H25" s="42"/>
      <c r="I25" s="42"/>
      <c r="J25" s="42"/>
      <c r="K25" s="42">
        <f t="shared" si="4"/>
        <v>8150</v>
      </c>
      <c r="L25" s="42">
        <v>7200</v>
      </c>
      <c r="M25" s="42">
        <v>950</v>
      </c>
      <c r="N25" s="42"/>
      <c r="O25" s="42"/>
      <c r="P25" s="42"/>
      <c r="Q25" s="42"/>
      <c r="S25" s="30"/>
      <c r="T25" s="30"/>
    </row>
    <row r="26" spans="1:20" s="31" customFormat="1" x14ac:dyDescent="0.25">
      <c r="A26" s="40"/>
      <c r="B26" s="41" t="s">
        <v>40</v>
      </c>
      <c r="C26" s="42">
        <f t="shared" si="3"/>
        <v>11250</v>
      </c>
      <c r="D26" s="42"/>
      <c r="E26" s="42"/>
      <c r="F26" s="42"/>
      <c r="G26" s="42"/>
      <c r="H26" s="42"/>
      <c r="I26" s="42"/>
      <c r="J26" s="42"/>
      <c r="K26" s="42">
        <f t="shared" si="4"/>
        <v>11250</v>
      </c>
      <c r="L26" s="42">
        <v>3050</v>
      </c>
      <c r="M26" s="42">
        <v>8200</v>
      </c>
      <c r="N26" s="42"/>
      <c r="O26" s="42"/>
      <c r="P26" s="42"/>
      <c r="Q26" s="42"/>
      <c r="S26" s="30"/>
      <c r="T26" s="30"/>
    </row>
    <row r="27" spans="1:20" s="31" customFormat="1" x14ac:dyDescent="0.25">
      <c r="A27" s="40"/>
      <c r="B27" s="41" t="s">
        <v>41</v>
      </c>
      <c r="C27" s="42">
        <f t="shared" si="3"/>
        <v>32050</v>
      </c>
      <c r="D27" s="42"/>
      <c r="E27" s="42"/>
      <c r="F27" s="42"/>
      <c r="G27" s="42"/>
      <c r="H27" s="42"/>
      <c r="I27" s="42"/>
      <c r="J27" s="42"/>
      <c r="K27" s="42">
        <f t="shared" si="4"/>
        <v>32050</v>
      </c>
      <c r="L27" s="42">
        <v>750</v>
      </c>
      <c r="M27" s="42">
        <v>31300</v>
      </c>
      <c r="N27" s="42"/>
      <c r="O27" s="42"/>
      <c r="P27" s="42"/>
      <c r="Q27" s="42"/>
      <c r="S27" s="30"/>
      <c r="T27" s="30"/>
    </row>
    <row r="28" spans="1:20" s="31" customFormat="1" x14ac:dyDescent="0.25">
      <c r="A28" s="40"/>
      <c r="B28" s="41" t="s">
        <v>42</v>
      </c>
      <c r="C28" s="42">
        <f t="shared" si="3"/>
        <v>17700</v>
      </c>
      <c r="D28" s="42"/>
      <c r="E28" s="42"/>
      <c r="F28" s="42"/>
      <c r="G28" s="42"/>
      <c r="H28" s="42"/>
      <c r="I28" s="42"/>
      <c r="J28" s="42"/>
      <c r="K28" s="42">
        <f t="shared" si="4"/>
        <v>17700</v>
      </c>
      <c r="L28" s="42">
        <v>300</v>
      </c>
      <c r="M28" s="42">
        <v>17400</v>
      </c>
      <c r="N28" s="42"/>
      <c r="O28" s="42"/>
      <c r="P28" s="42"/>
      <c r="Q28" s="42"/>
      <c r="S28" s="30"/>
      <c r="T28" s="30"/>
    </row>
    <row r="29" spans="1:20" s="31" customFormat="1" x14ac:dyDescent="0.25">
      <c r="A29" s="40"/>
      <c r="B29" s="41" t="s">
        <v>43</v>
      </c>
      <c r="C29" s="42">
        <f t="shared" si="3"/>
        <v>11600</v>
      </c>
      <c r="D29" s="42"/>
      <c r="E29" s="42"/>
      <c r="F29" s="42"/>
      <c r="G29" s="42"/>
      <c r="H29" s="42"/>
      <c r="I29" s="42"/>
      <c r="J29" s="42"/>
      <c r="K29" s="42">
        <f t="shared" si="4"/>
        <v>11600</v>
      </c>
      <c r="L29" s="42">
        <v>4700</v>
      </c>
      <c r="M29" s="42"/>
      <c r="N29" s="42"/>
      <c r="O29" s="42">
        <v>6900</v>
      </c>
      <c r="P29" s="42"/>
      <c r="Q29" s="42"/>
      <c r="S29" s="30"/>
      <c r="T29" s="30"/>
    </row>
    <row r="30" spans="1:20" s="31" customFormat="1" ht="25.5" x14ac:dyDescent="0.25">
      <c r="A30" s="40"/>
      <c r="B30" s="41" t="s">
        <v>44</v>
      </c>
      <c r="C30" s="42">
        <f t="shared" si="3"/>
        <v>1300</v>
      </c>
      <c r="D30" s="42"/>
      <c r="E30" s="42"/>
      <c r="F30" s="42"/>
      <c r="G30" s="42"/>
      <c r="H30" s="42"/>
      <c r="I30" s="42"/>
      <c r="J30" s="42"/>
      <c r="K30" s="42">
        <f t="shared" si="4"/>
        <v>1300</v>
      </c>
      <c r="L30" s="42">
        <v>1300</v>
      </c>
      <c r="M30" s="42"/>
      <c r="N30" s="42"/>
      <c r="O30" s="42"/>
      <c r="P30" s="42"/>
      <c r="Q30" s="42"/>
      <c r="S30" s="30"/>
      <c r="T30" s="30"/>
    </row>
    <row r="31" spans="1:20" s="31" customFormat="1" x14ac:dyDescent="0.25">
      <c r="A31" s="40"/>
      <c r="B31" s="41" t="s">
        <v>45</v>
      </c>
      <c r="C31" s="42">
        <f t="shared" si="3"/>
        <v>38900</v>
      </c>
      <c r="D31" s="42"/>
      <c r="E31" s="42"/>
      <c r="F31" s="42"/>
      <c r="G31" s="42"/>
      <c r="H31" s="42"/>
      <c r="I31" s="42"/>
      <c r="J31" s="42"/>
      <c r="K31" s="42">
        <f t="shared" si="4"/>
        <v>38900</v>
      </c>
      <c r="L31" s="42">
        <v>29000</v>
      </c>
      <c r="M31" s="42">
        <v>9900</v>
      </c>
      <c r="N31" s="42"/>
      <c r="O31" s="42"/>
      <c r="P31" s="42"/>
      <c r="Q31" s="42"/>
      <c r="S31" s="30"/>
      <c r="T31" s="30"/>
    </row>
    <row r="32" spans="1:20" s="31" customFormat="1" ht="25.5" x14ac:dyDescent="0.25">
      <c r="A32" s="40"/>
      <c r="B32" s="41" t="s">
        <v>46</v>
      </c>
      <c r="C32" s="42">
        <f t="shared" si="3"/>
        <v>422165</v>
      </c>
      <c r="D32" s="42"/>
      <c r="E32" s="42"/>
      <c r="F32" s="42"/>
      <c r="G32" s="42"/>
      <c r="H32" s="42"/>
      <c r="I32" s="42"/>
      <c r="J32" s="42"/>
      <c r="K32" s="42">
        <f t="shared" si="4"/>
        <v>422165</v>
      </c>
      <c r="L32" s="42">
        <v>371565</v>
      </c>
      <c r="M32" s="42">
        <v>50600</v>
      </c>
      <c r="N32" s="42"/>
      <c r="O32" s="42"/>
      <c r="P32" s="42"/>
      <c r="Q32" s="42"/>
      <c r="S32" s="30"/>
      <c r="T32" s="30"/>
    </row>
    <row r="33" spans="1:20" s="31" customFormat="1" x14ac:dyDescent="0.25">
      <c r="A33" s="40"/>
      <c r="B33" s="41" t="s">
        <v>47</v>
      </c>
      <c r="C33" s="42">
        <f t="shared" si="3"/>
        <v>360</v>
      </c>
      <c r="D33" s="42"/>
      <c r="E33" s="42"/>
      <c r="F33" s="42"/>
      <c r="G33" s="42"/>
      <c r="H33" s="42"/>
      <c r="I33" s="42"/>
      <c r="J33" s="42"/>
      <c r="K33" s="42">
        <f t="shared" si="4"/>
        <v>360</v>
      </c>
      <c r="L33" s="42">
        <v>360</v>
      </c>
      <c r="M33" s="42"/>
      <c r="N33" s="42"/>
      <c r="O33" s="42"/>
      <c r="P33" s="42"/>
      <c r="Q33" s="42"/>
      <c r="S33" s="30"/>
      <c r="T33" s="30"/>
    </row>
    <row r="34" spans="1:20" s="31" customFormat="1" x14ac:dyDescent="0.25">
      <c r="A34" s="40"/>
      <c r="B34" s="43" t="s">
        <v>48</v>
      </c>
      <c r="C34" s="42">
        <f t="shared" si="3"/>
        <v>5000</v>
      </c>
      <c r="D34" s="42"/>
      <c r="E34" s="42"/>
      <c r="F34" s="42"/>
      <c r="G34" s="42"/>
      <c r="H34" s="42"/>
      <c r="I34" s="42"/>
      <c r="J34" s="42"/>
      <c r="K34" s="42">
        <f t="shared" si="4"/>
        <v>5000</v>
      </c>
      <c r="L34" s="42">
        <v>500</v>
      </c>
      <c r="M34" s="42">
        <v>4500</v>
      </c>
      <c r="N34" s="42"/>
      <c r="O34" s="42"/>
      <c r="P34" s="42"/>
      <c r="Q34" s="42"/>
      <c r="S34" s="30"/>
      <c r="T34" s="30"/>
    </row>
    <row r="35" spans="1:20" s="31" customFormat="1" x14ac:dyDescent="0.25">
      <c r="A35" s="40"/>
      <c r="B35" s="41" t="s">
        <v>49</v>
      </c>
      <c r="C35" s="42">
        <f t="shared" si="3"/>
        <v>5062</v>
      </c>
      <c r="D35" s="42"/>
      <c r="E35" s="42"/>
      <c r="F35" s="42"/>
      <c r="G35" s="42"/>
      <c r="H35" s="42"/>
      <c r="I35" s="42"/>
      <c r="J35" s="42"/>
      <c r="K35" s="42">
        <f t="shared" si="4"/>
        <v>5062</v>
      </c>
      <c r="L35" s="42">
        <v>552</v>
      </c>
      <c r="M35" s="42">
        <v>4510</v>
      </c>
      <c r="N35" s="42"/>
      <c r="O35" s="42"/>
      <c r="P35" s="42"/>
      <c r="Q35" s="42"/>
      <c r="S35" s="30"/>
      <c r="T35" s="30"/>
    </row>
    <row r="36" spans="1:20" s="31" customFormat="1" x14ac:dyDescent="0.25">
      <c r="A36" s="40"/>
      <c r="B36" s="43" t="s">
        <v>50</v>
      </c>
      <c r="C36" s="42">
        <f t="shared" si="3"/>
        <v>7418</v>
      </c>
      <c r="D36" s="42"/>
      <c r="E36" s="42"/>
      <c r="F36" s="42"/>
      <c r="G36" s="42"/>
      <c r="H36" s="42"/>
      <c r="I36" s="42"/>
      <c r="J36" s="42"/>
      <c r="K36" s="42">
        <f t="shared" si="4"/>
        <v>7418</v>
      </c>
      <c r="L36" s="42">
        <v>7418</v>
      </c>
      <c r="M36" s="42"/>
      <c r="N36" s="42"/>
      <c r="O36" s="42"/>
      <c r="P36" s="42"/>
      <c r="Q36" s="42"/>
      <c r="S36" s="30"/>
      <c r="T36" s="30"/>
    </row>
    <row r="37" spans="1:20" s="31" customFormat="1" x14ac:dyDescent="0.25">
      <c r="A37" s="40"/>
      <c r="B37" s="41" t="s">
        <v>51</v>
      </c>
      <c r="C37" s="42">
        <f t="shared" si="3"/>
        <v>15000</v>
      </c>
      <c r="D37" s="42"/>
      <c r="E37" s="42"/>
      <c r="F37" s="42"/>
      <c r="G37" s="42"/>
      <c r="H37" s="42"/>
      <c r="I37" s="42"/>
      <c r="J37" s="42">
        <v>10500</v>
      </c>
      <c r="K37" s="42">
        <f t="shared" si="4"/>
        <v>4500</v>
      </c>
      <c r="L37" s="42"/>
      <c r="M37" s="42">
        <v>4500</v>
      </c>
      <c r="N37" s="42"/>
      <c r="O37" s="42"/>
      <c r="P37" s="42"/>
      <c r="Q37" s="42"/>
      <c r="S37" s="30"/>
      <c r="T37" s="30"/>
    </row>
    <row r="38" spans="1:20" s="31" customFormat="1" x14ac:dyDescent="0.25">
      <c r="A38" s="40"/>
      <c r="B38" s="41" t="s">
        <v>52</v>
      </c>
      <c r="C38" s="42">
        <f t="shared" si="3"/>
        <v>10200</v>
      </c>
      <c r="D38" s="42"/>
      <c r="E38" s="42"/>
      <c r="F38" s="42"/>
      <c r="G38" s="42"/>
      <c r="H38" s="42"/>
      <c r="I38" s="42"/>
      <c r="J38" s="42"/>
      <c r="K38" s="42">
        <f t="shared" si="4"/>
        <v>10200</v>
      </c>
      <c r="L38" s="42"/>
      <c r="M38" s="42">
        <v>10200</v>
      </c>
      <c r="N38" s="42"/>
      <c r="O38" s="42"/>
      <c r="P38" s="42"/>
      <c r="Q38" s="42"/>
      <c r="S38" s="30"/>
      <c r="T38" s="30"/>
    </row>
    <row r="39" spans="1:20" s="31" customFormat="1" x14ac:dyDescent="0.25">
      <c r="A39" s="40"/>
      <c r="B39" s="43" t="s">
        <v>53</v>
      </c>
      <c r="C39" s="42">
        <f t="shared" si="3"/>
        <v>7000</v>
      </c>
      <c r="D39" s="42"/>
      <c r="E39" s="42"/>
      <c r="F39" s="42"/>
      <c r="G39" s="42"/>
      <c r="H39" s="42"/>
      <c r="I39" s="42"/>
      <c r="J39" s="42"/>
      <c r="K39" s="42">
        <f t="shared" si="4"/>
        <v>7000</v>
      </c>
      <c r="L39" s="42"/>
      <c r="M39" s="42">
        <v>7000</v>
      </c>
      <c r="N39" s="42"/>
      <c r="O39" s="42"/>
      <c r="P39" s="42"/>
      <c r="Q39" s="42"/>
      <c r="S39" s="30"/>
      <c r="T39" s="30"/>
    </row>
    <row r="40" spans="1:20" s="31" customFormat="1" x14ac:dyDescent="0.25">
      <c r="A40" s="40"/>
      <c r="B40" s="41" t="s">
        <v>50</v>
      </c>
      <c r="C40" s="42">
        <f t="shared" si="3"/>
        <v>15000</v>
      </c>
      <c r="D40" s="42"/>
      <c r="E40" s="42"/>
      <c r="F40" s="42"/>
      <c r="G40" s="42"/>
      <c r="H40" s="42"/>
      <c r="I40" s="42"/>
      <c r="J40" s="42"/>
      <c r="K40" s="42">
        <f t="shared" si="4"/>
        <v>15000</v>
      </c>
      <c r="L40" s="42"/>
      <c r="M40" s="42"/>
      <c r="N40" s="42"/>
      <c r="O40" s="42">
        <v>15000</v>
      </c>
      <c r="P40" s="42"/>
      <c r="Q40" s="42"/>
      <c r="S40" s="30"/>
      <c r="T40" s="30"/>
    </row>
    <row r="41" spans="1:20" s="44" customFormat="1" ht="25.5" x14ac:dyDescent="0.25">
      <c r="A41" s="36" t="s">
        <v>54</v>
      </c>
      <c r="B41" s="37" t="s">
        <v>55</v>
      </c>
      <c r="C41" s="39">
        <f t="shared" si="3"/>
        <v>60000</v>
      </c>
      <c r="D41" s="39">
        <f t="shared" ref="D41:P41" si="5">SUM(D42:D47)</f>
        <v>2450</v>
      </c>
      <c r="E41" s="39"/>
      <c r="F41" s="39">
        <f t="shared" si="5"/>
        <v>0</v>
      </c>
      <c r="G41" s="39">
        <f t="shared" si="5"/>
        <v>0</v>
      </c>
      <c r="H41" s="39">
        <f t="shared" si="5"/>
        <v>0</v>
      </c>
      <c r="I41" s="39">
        <f t="shared" si="5"/>
        <v>0</v>
      </c>
      <c r="J41" s="39">
        <f t="shared" si="5"/>
        <v>0</v>
      </c>
      <c r="K41" s="39">
        <f t="shared" si="4"/>
        <v>38550</v>
      </c>
      <c r="L41" s="39">
        <f t="shared" si="5"/>
        <v>0</v>
      </c>
      <c r="M41" s="39">
        <f t="shared" si="5"/>
        <v>38550</v>
      </c>
      <c r="N41" s="39">
        <f t="shared" si="5"/>
        <v>0</v>
      </c>
      <c r="O41" s="39">
        <f t="shared" si="5"/>
        <v>0</v>
      </c>
      <c r="P41" s="39">
        <f t="shared" si="5"/>
        <v>19000</v>
      </c>
      <c r="Q41" s="39"/>
      <c r="S41" s="45"/>
      <c r="T41" s="45"/>
    </row>
    <row r="42" spans="1:20" s="31" customFormat="1" ht="25.5" x14ac:dyDescent="0.25">
      <c r="A42" s="40"/>
      <c r="B42" s="46" t="s">
        <v>56</v>
      </c>
      <c r="C42" s="42">
        <f t="shared" si="3"/>
        <v>15000</v>
      </c>
      <c r="D42" s="42"/>
      <c r="E42" s="42"/>
      <c r="F42" s="42"/>
      <c r="G42" s="42"/>
      <c r="H42" s="42"/>
      <c r="I42" s="42"/>
      <c r="J42" s="42"/>
      <c r="K42" s="42">
        <f t="shared" si="4"/>
        <v>15000</v>
      </c>
      <c r="L42" s="42"/>
      <c r="M42" s="42">
        <v>15000</v>
      </c>
      <c r="N42" s="42"/>
      <c r="O42" s="42"/>
      <c r="P42" s="42"/>
      <c r="Q42" s="42"/>
      <c r="S42" s="30"/>
      <c r="T42" s="30"/>
    </row>
    <row r="43" spans="1:20" s="31" customFormat="1" x14ac:dyDescent="0.25">
      <c r="A43" s="40"/>
      <c r="B43" s="47" t="s">
        <v>57</v>
      </c>
      <c r="C43" s="42">
        <f t="shared" si="3"/>
        <v>2450</v>
      </c>
      <c r="D43" s="42">
        <v>2450</v>
      </c>
      <c r="E43" s="42"/>
      <c r="F43" s="42"/>
      <c r="G43" s="42"/>
      <c r="H43" s="42"/>
      <c r="I43" s="42"/>
      <c r="J43" s="42"/>
      <c r="K43" s="42">
        <f t="shared" si="4"/>
        <v>0</v>
      </c>
      <c r="L43" s="42"/>
      <c r="M43" s="42"/>
      <c r="N43" s="42"/>
      <c r="O43" s="42"/>
      <c r="P43" s="42"/>
      <c r="Q43" s="42"/>
      <c r="S43" s="30"/>
      <c r="T43" s="30"/>
    </row>
    <row r="44" spans="1:20" s="31" customFormat="1" x14ac:dyDescent="0.25">
      <c r="A44" s="40"/>
      <c r="B44" s="48" t="s">
        <v>58</v>
      </c>
      <c r="C44" s="42">
        <f t="shared" si="3"/>
        <v>19000</v>
      </c>
      <c r="D44" s="42"/>
      <c r="E44" s="42"/>
      <c r="F44" s="42"/>
      <c r="G44" s="42"/>
      <c r="H44" s="42"/>
      <c r="I44" s="42"/>
      <c r="J44" s="42"/>
      <c r="K44" s="42">
        <f t="shared" si="4"/>
        <v>0</v>
      </c>
      <c r="L44" s="42"/>
      <c r="M44" s="42"/>
      <c r="N44" s="42"/>
      <c r="O44" s="42"/>
      <c r="P44" s="42">
        <v>19000</v>
      </c>
      <c r="Q44" s="42"/>
      <c r="S44" s="30"/>
      <c r="T44" s="30"/>
    </row>
    <row r="45" spans="1:20" s="31" customFormat="1" x14ac:dyDescent="0.25">
      <c r="A45" s="40"/>
      <c r="B45" s="49" t="s">
        <v>59</v>
      </c>
      <c r="C45" s="42">
        <f t="shared" si="3"/>
        <v>17550</v>
      </c>
      <c r="D45" s="42"/>
      <c r="E45" s="42"/>
      <c r="F45" s="42"/>
      <c r="G45" s="42"/>
      <c r="H45" s="42"/>
      <c r="I45" s="42"/>
      <c r="J45" s="42"/>
      <c r="K45" s="42">
        <f t="shared" si="4"/>
        <v>17550</v>
      </c>
      <c r="L45" s="42"/>
      <c r="M45" s="42">
        <v>17550</v>
      </c>
      <c r="N45" s="42"/>
      <c r="O45" s="42"/>
      <c r="P45" s="42"/>
      <c r="Q45" s="42"/>
      <c r="S45" s="30"/>
      <c r="T45" s="30"/>
    </row>
    <row r="46" spans="1:20" s="31" customFormat="1" x14ac:dyDescent="0.25">
      <c r="A46" s="40"/>
      <c r="B46" s="49" t="s">
        <v>60</v>
      </c>
      <c r="C46" s="42">
        <f t="shared" si="3"/>
        <v>6000</v>
      </c>
      <c r="D46" s="42"/>
      <c r="E46" s="42"/>
      <c r="F46" s="42"/>
      <c r="G46" s="42"/>
      <c r="H46" s="42"/>
      <c r="I46" s="42"/>
      <c r="J46" s="42"/>
      <c r="K46" s="42">
        <f t="shared" si="4"/>
        <v>6000</v>
      </c>
      <c r="L46" s="42"/>
      <c r="M46" s="42">
        <v>6000</v>
      </c>
      <c r="N46" s="42"/>
      <c r="O46" s="42"/>
      <c r="P46" s="42"/>
      <c r="Q46" s="42"/>
      <c r="S46" s="30"/>
      <c r="T46" s="30"/>
    </row>
    <row r="47" spans="1:20" s="31" customFormat="1" x14ac:dyDescent="0.25">
      <c r="A47" s="40"/>
      <c r="B47" s="41" t="s">
        <v>61</v>
      </c>
      <c r="C47" s="42">
        <f t="shared" si="3"/>
        <v>0</v>
      </c>
      <c r="D47" s="42"/>
      <c r="E47" s="42"/>
      <c r="F47" s="42"/>
      <c r="G47" s="42"/>
      <c r="H47" s="42"/>
      <c r="I47" s="42"/>
      <c r="J47" s="42"/>
      <c r="K47" s="42">
        <f t="shared" si="4"/>
        <v>0</v>
      </c>
      <c r="L47" s="42"/>
      <c r="M47" s="42"/>
      <c r="N47" s="42"/>
      <c r="O47" s="42"/>
      <c r="P47" s="42"/>
      <c r="Q47" s="42"/>
      <c r="S47" s="30"/>
      <c r="T47" s="30"/>
    </row>
    <row r="48" spans="1:20" s="44" customFormat="1" x14ac:dyDescent="0.25">
      <c r="A48" s="36" t="s">
        <v>25</v>
      </c>
      <c r="B48" s="37" t="s">
        <v>62</v>
      </c>
      <c r="C48" s="39">
        <f t="shared" si="3"/>
        <v>983471</v>
      </c>
      <c r="D48" s="38">
        <f>D49+D50+D51+D52+D53+D54+D55+D56+D57+D66+D68+D69</f>
        <v>0</v>
      </c>
      <c r="E48" s="38"/>
      <c r="F48" s="38">
        <f>F49+F50+F51+F52+F53+F54+F55+F56+F57+F66+F68+F69</f>
        <v>0</v>
      </c>
      <c r="G48" s="38">
        <f>G49+G50+G51+G52+G53+G54+G55+G56+G57+G66+G68+G69</f>
        <v>0</v>
      </c>
      <c r="H48" s="38">
        <f>H49+H50+H51+H52+H53+H54+H55+H56+H57+H66+H68+H69</f>
        <v>0</v>
      </c>
      <c r="I48" s="38">
        <f>I49+I50+I51+I52+I53+I54+I55+I56+I57+I66+I68+I69</f>
        <v>9000</v>
      </c>
      <c r="J48" s="38">
        <f>J49+J50+J51+J52+J53+J54+J55+J56+J57+J66+J68+J69</f>
        <v>0</v>
      </c>
      <c r="K48" s="39">
        <f t="shared" si="4"/>
        <v>47271</v>
      </c>
      <c r="L48" s="38">
        <f>L49+L50+L51+L52+L53+L54+L55+L56+L57+L66+L68+L69</f>
        <v>5354</v>
      </c>
      <c r="M48" s="38">
        <f>M49+M50+M51+M52+M53+M54+M55+M56+M57+M66+M68+M69</f>
        <v>26917</v>
      </c>
      <c r="N48" s="38">
        <f>N49+N50+N51+N52+N53+N54+N55+N56+N57+N66+N68+N69</f>
        <v>0</v>
      </c>
      <c r="O48" s="38">
        <f>O49+O50+O51+O52+O53+O54+O55+O56+O57+O66+O68+O69</f>
        <v>15000</v>
      </c>
      <c r="P48" s="38">
        <f>P49+P50+P51+P52+P53+P54+P55+P56+P57+P66+P68+P69</f>
        <v>927200</v>
      </c>
      <c r="Q48" s="38"/>
      <c r="S48" s="45"/>
      <c r="T48" s="45"/>
    </row>
    <row r="49" spans="1:20" s="44" customFormat="1" ht="25.5" x14ac:dyDescent="0.25">
      <c r="A49" s="50" t="s">
        <v>29</v>
      </c>
      <c r="B49" s="51" t="s">
        <v>63</v>
      </c>
      <c r="C49" s="39">
        <f t="shared" si="3"/>
        <v>240000</v>
      </c>
      <c r="D49" s="39"/>
      <c r="E49" s="39"/>
      <c r="F49" s="39"/>
      <c r="G49" s="39"/>
      <c r="H49" s="39"/>
      <c r="I49" s="39"/>
      <c r="J49" s="39"/>
      <c r="K49" s="39">
        <f t="shared" si="4"/>
        <v>0</v>
      </c>
      <c r="L49" s="39"/>
      <c r="M49" s="39"/>
      <c r="N49" s="39"/>
      <c r="O49" s="39"/>
      <c r="P49" s="39">
        <v>240000</v>
      </c>
      <c r="Q49" s="39"/>
      <c r="S49" s="45"/>
      <c r="T49" s="45"/>
    </row>
    <row r="50" spans="1:20" s="44" customFormat="1" ht="25.5" x14ac:dyDescent="0.25">
      <c r="A50" s="50" t="s">
        <v>54</v>
      </c>
      <c r="B50" s="51" t="s">
        <v>64</v>
      </c>
      <c r="C50" s="39">
        <f t="shared" si="3"/>
        <v>240000</v>
      </c>
      <c r="D50" s="39"/>
      <c r="E50" s="39"/>
      <c r="F50" s="39"/>
      <c r="G50" s="39"/>
      <c r="H50" s="39"/>
      <c r="I50" s="39"/>
      <c r="J50" s="39"/>
      <c r="K50" s="39">
        <f t="shared" si="4"/>
        <v>0</v>
      </c>
      <c r="L50" s="39"/>
      <c r="M50" s="39"/>
      <c r="N50" s="39"/>
      <c r="O50" s="39"/>
      <c r="P50" s="39">
        <v>240000</v>
      </c>
      <c r="Q50" s="39"/>
      <c r="S50" s="45"/>
      <c r="T50" s="45"/>
    </row>
    <row r="51" spans="1:20" s="44" customFormat="1" ht="38.25" x14ac:dyDescent="0.25">
      <c r="A51" s="50" t="s">
        <v>65</v>
      </c>
      <c r="B51" s="51" t="s">
        <v>66</v>
      </c>
      <c r="C51" s="39">
        <f t="shared" si="3"/>
        <v>100000</v>
      </c>
      <c r="D51" s="39"/>
      <c r="E51" s="39"/>
      <c r="F51" s="39"/>
      <c r="G51" s="39"/>
      <c r="H51" s="39"/>
      <c r="I51" s="39"/>
      <c r="J51" s="39"/>
      <c r="K51" s="39">
        <f t="shared" si="4"/>
        <v>0</v>
      </c>
      <c r="L51" s="39"/>
      <c r="M51" s="39"/>
      <c r="N51" s="39"/>
      <c r="O51" s="39"/>
      <c r="P51" s="39">
        <v>100000</v>
      </c>
      <c r="Q51" s="39"/>
      <c r="S51" s="45"/>
      <c r="T51" s="45"/>
    </row>
    <row r="52" spans="1:20" s="44" customFormat="1" ht="63.75" x14ac:dyDescent="0.25">
      <c r="A52" s="50" t="s">
        <v>67</v>
      </c>
      <c r="B52" s="51" t="s">
        <v>68</v>
      </c>
      <c r="C52" s="39">
        <f t="shared" si="3"/>
        <v>20000</v>
      </c>
      <c r="D52" s="39"/>
      <c r="E52" s="39"/>
      <c r="F52" s="39"/>
      <c r="G52" s="39"/>
      <c r="H52" s="39"/>
      <c r="I52" s="39"/>
      <c r="J52" s="39"/>
      <c r="K52" s="39">
        <f t="shared" si="4"/>
        <v>0</v>
      </c>
      <c r="L52" s="39"/>
      <c r="M52" s="39"/>
      <c r="N52" s="39"/>
      <c r="O52" s="39"/>
      <c r="P52" s="39">
        <v>20000</v>
      </c>
      <c r="Q52" s="39"/>
      <c r="S52" s="45"/>
      <c r="T52" s="45"/>
    </row>
    <row r="53" spans="1:20" s="44" customFormat="1" ht="25.5" x14ac:dyDescent="0.25">
      <c r="A53" s="50" t="s">
        <v>69</v>
      </c>
      <c r="B53" s="51" t="s">
        <v>70</v>
      </c>
      <c r="C53" s="39">
        <f t="shared" si="3"/>
        <v>165000</v>
      </c>
      <c r="D53" s="39"/>
      <c r="E53" s="39"/>
      <c r="F53" s="39"/>
      <c r="G53" s="39"/>
      <c r="H53" s="39"/>
      <c r="I53" s="39"/>
      <c r="J53" s="39"/>
      <c r="K53" s="39">
        <f t="shared" si="4"/>
        <v>0</v>
      </c>
      <c r="L53" s="39"/>
      <c r="M53" s="39"/>
      <c r="N53" s="39"/>
      <c r="O53" s="39"/>
      <c r="P53" s="39">
        <v>165000</v>
      </c>
      <c r="Q53" s="39"/>
      <c r="S53" s="45"/>
      <c r="T53" s="45"/>
    </row>
    <row r="54" spans="1:20" s="44" customFormat="1" ht="38.25" x14ac:dyDescent="0.25">
      <c r="A54" s="50" t="s">
        <v>71</v>
      </c>
      <c r="B54" s="51" t="s">
        <v>72</v>
      </c>
      <c r="C54" s="39">
        <f t="shared" si="3"/>
        <v>18000</v>
      </c>
      <c r="D54" s="39"/>
      <c r="E54" s="39"/>
      <c r="F54" s="39"/>
      <c r="G54" s="39"/>
      <c r="H54" s="39"/>
      <c r="I54" s="39"/>
      <c r="J54" s="39"/>
      <c r="K54" s="39">
        <f t="shared" si="4"/>
        <v>0</v>
      </c>
      <c r="L54" s="39"/>
      <c r="M54" s="39"/>
      <c r="N54" s="39"/>
      <c r="O54" s="39"/>
      <c r="P54" s="39">
        <v>18000</v>
      </c>
      <c r="Q54" s="39"/>
      <c r="S54" s="45"/>
      <c r="T54" s="45"/>
    </row>
    <row r="55" spans="1:20" s="44" customFormat="1" ht="38.25" x14ac:dyDescent="0.25">
      <c r="A55" s="50" t="s">
        <v>73</v>
      </c>
      <c r="B55" s="51" t="s">
        <v>74</v>
      </c>
      <c r="C55" s="39">
        <f t="shared" si="3"/>
        <v>108200</v>
      </c>
      <c r="D55" s="39"/>
      <c r="E55" s="39"/>
      <c r="F55" s="39"/>
      <c r="G55" s="39"/>
      <c r="H55" s="39"/>
      <c r="I55" s="39"/>
      <c r="J55" s="39"/>
      <c r="K55" s="39">
        <f t="shared" si="4"/>
        <v>0</v>
      </c>
      <c r="L55" s="39"/>
      <c r="M55" s="39"/>
      <c r="N55" s="39"/>
      <c r="O55" s="39"/>
      <c r="P55" s="39">
        <v>108200</v>
      </c>
      <c r="Q55" s="39"/>
      <c r="S55" s="45"/>
      <c r="T55" s="45"/>
    </row>
    <row r="56" spans="1:20" s="44" customFormat="1" hidden="1" x14ac:dyDescent="0.25">
      <c r="A56" s="50" t="s">
        <v>75</v>
      </c>
      <c r="B56" s="51" t="s">
        <v>76</v>
      </c>
      <c r="C56" s="39">
        <f t="shared" si="3"/>
        <v>0</v>
      </c>
      <c r="D56" s="39"/>
      <c r="E56" s="39"/>
      <c r="F56" s="39"/>
      <c r="G56" s="39"/>
      <c r="H56" s="39"/>
      <c r="I56" s="39"/>
      <c r="J56" s="39"/>
      <c r="K56" s="39">
        <f t="shared" si="4"/>
        <v>0</v>
      </c>
      <c r="L56" s="39"/>
      <c r="M56" s="39"/>
      <c r="N56" s="39"/>
      <c r="O56" s="39"/>
      <c r="P56" s="39"/>
      <c r="Q56" s="39"/>
      <c r="S56" s="45"/>
      <c r="T56" s="45"/>
    </row>
    <row r="57" spans="1:20" s="44" customFormat="1" x14ac:dyDescent="0.25">
      <c r="A57" s="50" t="s">
        <v>75</v>
      </c>
      <c r="B57" s="51" t="s">
        <v>77</v>
      </c>
      <c r="C57" s="39">
        <f t="shared" si="3"/>
        <v>69271</v>
      </c>
      <c r="D57" s="39">
        <f t="shared" ref="D57:P57" si="6">SUM(D58:D65)</f>
        <v>0</v>
      </c>
      <c r="E57" s="39"/>
      <c r="F57" s="39">
        <f t="shared" si="6"/>
        <v>0</v>
      </c>
      <c r="G57" s="39">
        <f t="shared" si="6"/>
        <v>0</v>
      </c>
      <c r="H57" s="39">
        <f t="shared" si="6"/>
        <v>0</v>
      </c>
      <c r="I57" s="39">
        <f t="shared" si="6"/>
        <v>9000</v>
      </c>
      <c r="J57" s="39">
        <f t="shared" si="6"/>
        <v>0</v>
      </c>
      <c r="K57" s="39">
        <f t="shared" si="4"/>
        <v>24271</v>
      </c>
      <c r="L57" s="39">
        <f t="shared" si="6"/>
        <v>5354</v>
      </c>
      <c r="M57" s="39">
        <f t="shared" si="6"/>
        <v>3917</v>
      </c>
      <c r="N57" s="39">
        <f t="shared" si="6"/>
        <v>0</v>
      </c>
      <c r="O57" s="39">
        <f t="shared" si="6"/>
        <v>15000</v>
      </c>
      <c r="P57" s="39">
        <f t="shared" si="6"/>
        <v>36000</v>
      </c>
      <c r="Q57" s="39"/>
      <c r="S57" s="45"/>
      <c r="T57" s="45"/>
    </row>
    <row r="58" spans="1:20" s="31" customFormat="1" x14ac:dyDescent="0.25">
      <c r="A58" s="40"/>
      <c r="B58" s="41" t="s">
        <v>78</v>
      </c>
      <c r="C58" s="42">
        <f t="shared" si="3"/>
        <v>9000</v>
      </c>
      <c r="D58" s="42"/>
      <c r="E58" s="42"/>
      <c r="F58" s="42"/>
      <c r="G58" s="42"/>
      <c r="H58" s="42"/>
      <c r="I58" s="42">
        <v>9000</v>
      </c>
      <c r="J58" s="42"/>
      <c r="K58" s="42">
        <f t="shared" si="4"/>
        <v>0</v>
      </c>
      <c r="L58" s="42"/>
      <c r="M58" s="42"/>
      <c r="N58" s="42"/>
      <c r="O58" s="42"/>
      <c r="P58" s="42"/>
      <c r="Q58" s="42"/>
      <c r="S58" s="30"/>
      <c r="T58" s="30"/>
    </row>
    <row r="59" spans="1:20" s="31" customFormat="1" x14ac:dyDescent="0.25">
      <c r="A59" s="40"/>
      <c r="B59" s="41" t="s">
        <v>79</v>
      </c>
      <c r="C59" s="42">
        <f t="shared" si="3"/>
        <v>35000</v>
      </c>
      <c r="D59" s="42"/>
      <c r="E59" s="42"/>
      <c r="F59" s="42"/>
      <c r="G59" s="42"/>
      <c r="H59" s="42"/>
      <c r="I59" s="42"/>
      <c r="J59" s="42"/>
      <c r="K59" s="42">
        <f t="shared" si="4"/>
        <v>0</v>
      </c>
      <c r="L59" s="42"/>
      <c r="M59" s="42"/>
      <c r="N59" s="42"/>
      <c r="O59" s="42"/>
      <c r="P59" s="42">
        <v>35000</v>
      </c>
      <c r="Q59" s="42"/>
      <c r="S59" s="30"/>
      <c r="T59" s="30"/>
    </row>
    <row r="60" spans="1:20" s="31" customFormat="1" ht="25.5" x14ac:dyDescent="0.25">
      <c r="A60" s="40"/>
      <c r="B60" s="41" t="s">
        <v>80</v>
      </c>
      <c r="C60" s="42">
        <f t="shared" si="3"/>
        <v>15000</v>
      </c>
      <c r="D60" s="42"/>
      <c r="E60" s="42"/>
      <c r="F60" s="42"/>
      <c r="G60" s="42"/>
      <c r="H60" s="42"/>
      <c r="I60" s="42"/>
      <c r="J60" s="42"/>
      <c r="K60" s="42">
        <f t="shared" si="4"/>
        <v>15000</v>
      </c>
      <c r="L60" s="42"/>
      <c r="M60" s="42"/>
      <c r="N60" s="42"/>
      <c r="O60" s="42">
        <v>15000</v>
      </c>
      <c r="P60" s="42"/>
      <c r="Q60" s="42"/>
      <c r="S60" s="30"/>
      <c r="T60" s="30"/>
    </row>
    <row r="61" spans="1:20" s="31" customFormat="1" x14ac:dyDescent="0.25">
      <c r="A61" s="40"/>
      <c r="B61" s="41" t="s">
        <v>81</v>
      </c>
      <c r="C61" s="42">
        <f t="shared" si="3"/>
        <v>354</v>
      </c>
      <c r="D61" s="42"/>
      <c r="E61" s="42"/>
      <c r="F61" s="42"/>
      <c r="G61" s="42"/>
      <c r="H61" s="42"/>
      <c r="I61" s="42"/>
      <c r="J61" s="42"/>
      <c r="K61" s="42">
        <f t="shared" si="4"/>
        <v>354</v>
      </c>
      <c r="L61" s="42">
        <v>354</v>
      </c>
      <c r="M61" s="42"/>
      <c r="N61" s="42"/>
      <c r="O61" s="42"/>
      <c r="P61" s="42"/>
      <c r="Q61" s="42"/>
      <c r="S61" s="30"/>
      <c r="T61" s="30"/>
    </row>
    <row r="62" spans="1:20" s="31" customFormat="1" ht="25.5" x14ac:dyDescent="0.25">
      <c r="A62" s="40"/>
      <c r="B62" s="41" t="s">
        <v>80</v>
      </c>
      <c r="C62" s="42">
        <f t="shared" si="3"/>
        <v>5000</v>
      </c>
      <c r="D62" s="42"/>
      <c r="E62" s="42"/>
      <c r="F62" s="42"/>
      <c r="G62" s="42"/>
      <c r="H62" s="42"/>
      <c r="I62" s="42"/>
      <c r="J62" s="42"/>
      <c r="K62" s="42">
        <f t="shared" si="4"/>
        <v>5000</v>
      </c>
      <c r="L62" s="42">
        <v>5000</v>
      </c>
      <c r="M62" s="42"/>
      <c r="N62" s="42"/>
      <c r="O62" s="42"/>
      <c r="P62" s="42"/>
      <c r="Q62" s="42"/>
      <c r="S62" s="30"/>
      <c r="T62" s="30"/>
    </row>
    <row r="63" spans="1:20" s="31" customFormat="1" x14ac:dyDescent="0.25">
      <c r="A63" s="40"/>
      <c r="B63" s="41" t="s">
        <v>48</v>
      </c>
      <c r="C63" s="42">
        <f t="shared" si="3"/>
        <v>1917</v>
      </c>
      <c r="D63" s="42"/>
      <c r="E63" s="42"/>
      <c r="F63" s="42"/>
      <c r="G63" s="42"/>
      <c r="H63" s="42"/>
      <c r="I63" s="42"/>
      <c r="J63" s="42"/>
      <c r="K63" s="42">
        <f t="shared" si="4"/>
        <v>1917</v>
      </c>
      <c r="L63" s="42"/>
      <c r="M63" s="42">
        <v>1917</v>
      </c>
      <c r="N63" s="42"/>
      <c r="O63" s="42"/>
      <c r="P63" s="42"/>
      <c r="Q63" s="42"/>
      <c r="S63" s="30"/>
      <c r="T63" s="30"/>
    </row>
    <row r="64" spans="1:20" s="31" customFormat="1" x14ac:dyDescent="0.25">
      <c r="A64" s="40"/>
      <c r="B64" s="41" t="s">
        <v>82</v>
      </c>
      <c r="C64" s="42">
        <f t="shared" si="3"/>
        <v>2000</v>
      </c>
      <c r="D64" s="42"/>
      <c r="E64" s="42"/>
      <c r="F64" s="42"/>
      <c r="G64" s="42"/>
      <c r="H64" s="42"/>
      <c r="I64" s="42"/>
      <c r="J64" s="42"/>
      <c r="K64" s="42">
        <f t="shared" si="4"/>
        <v>2000</v>
      </c>
      <c r="L64" s="42"/>
      <c r="M64" s="42">
        <v>2000</v>
      </c>
      <c r="N64" s="42"/>
      <c r="O64" s="42"/>
      <c r="P64" s="42"/>
      <c r="Q64" s="42"/>
      <c r="S64" s="30"/>
      <c r="T64" s="30"/>
    </row>
    <row r="65" spans="1:20" s="31" customFormat="1" x14ac:dyDescent="0.25">
      <c r="A65" s="40"/>
      <c r="B65" s="41" t="s">
        <v>83</v>
      </c>
      <c r="C65" s="42">
        <f t="shared" si="3"/>
        <v>1000</v>
      </c>
      <c r="D65" s="42"/>
      <c r="E65" s="42"/>
      <c r="F65" s="42"/>
      <c r="G65" s="42"/>
      <c r="H65" s="42"/>
      <c r="I65" s="42"/>
      <c r="J65" s="42"/>
      <c r="K65" s="42">
        <f t="shared" si="4"/>
        <v>0</v>
      </c>
      <c r="L65" s="42"/>
      <c r="M65" s="42"/>
      <c r="N65" s="42"/>
      <c r="O65" s="42"/>
      <c r="P65" s="42">
        <v>1000</v>
      </c>
      <c r="Q65" s="42"/>
      <c r="S65" s="30"/>
      <c r="T65" s="30"/>
    </row>
    <row r="66" spans="1:20" s="44" customFormat="1" x14ac:dyDescent="0.25">
      <c r="A66" s="50" t="s">
        <v>84</v>
      </c>
      <c r="B66" s="51" t="s">
        <v>85</v>
      </c>
      <c r="C66" s="39">
        <f t="shared" si="3"/>
        <v>23000</v>
      </c>
      <c r="D66" s="39">
        <f t="shared" ref="D66:P66" si="7">D67</f>
        <v>0</v>
      </c>
      <c r="E66" s="39"/>
      <c r="F66" s="39">
        <f t="shared" si="7"/>
        <v>0</v>
      </c>
      <c r="G66" s="39">
        <f t="shared" si="7"/>
        <v>0</v>
      </c>
      <c r="H66" s="39">
        <f t="shared" si="7"/>
        <v>0</v>
      </c>
      <c r="I66" s="39">
        <f t="shared" si="7"/>
        <v>0</v>
      </c>
      <c r="J66" s="39">
        <f t="shared" si="7"/>
        <v>0</v>
      </c>
      <c r="K66" s="39">
        <f t="shared" si="4"/>
        <v>23000</v>
      </c>
      <c r="L66" s="39">
        <f t="shared" si="7"/>
        <v>0</v>
      </c>
      <c r="M66" s="39">
        <f t="shared" si="7"/>
        <v>23000</v>
      </c>
      <c r="N66" s="39">
        <f t="shared" si="7"/>
        <v>0</v>
      </c>
      <c r="O66" s="39">
        <f t="shared" si="7"/>
        <v>0</v>
      </c>
      <c r="P66" s="39">
        <f t="shared" si="7"/>
        <v>0</v>
      </c>
      <c r="Q66" s="39"/>
      <c r="S66" s="45"/>
      <c r="T66" s="45"/>
    </row>
    <row r="67" spans="1:20" s="31" customFormat="1" x14ac:dyDescent="0.25">
      <c r="A67" s="40"/>
      <c r="B67" s="41" t="s">
        <v>42</v>
      </c>
      <c r="C67" s="42">
        <f t="shared" si="3"/>
        <v>23000</v>
      </c>
      <c r="D67" s="42"/>
      <c r="E67" s="42"/>
      <c r="F67" s="42"/>
      <c r="G67" s="42"/>
      <c r="H67" s="42"/>
      <c r="I67" s="42"/>
      <c r="J67" s="42"/>
      <c r="K67" s="42">
        <f t="shared" si="4"/>
        <v>23000</v>
      </c>
      <c r="L67" s="42"/>
      <c r="M67" s="42">
        <v>23000</v>
      </c>
      <c r="N67" s="42"/>
      <c r="O67" s="42"/>
      <c r="P67" s="42"/>
      <c r="Q67" s="42"/>
      <c r="S67" s="30"/>
      <c r="T67" s="30"/>
    </row>
    <row r="68" spans="1:20" s="44" customFormat="1" hidden="1" x14ac:dyDescent="0.25">
      <c r="A68" s="50" t="s">
        <v>86</v>
      </c>
      <c r="B68" s="51" t="s">
        <v>87</v>
      </c>
      <c r="C68" s="39">
        <f t="shared" si="3"/>
        <v>0</v>
      </c>
      <c r="D68" s="39"/>
      <c r="E68" s="39"/>
      <c r="F68" s="39"/>
      <c r="G68" s="39"/>
      <c r="H68" s="39"/>
      <c r="I68" s="39"/>
      <c r="J68" s="39"/>
      <c r="K68" s="39">
        <f t="shared" si="4"/>
        <v>0</v>
      </c>
      <c r="L68" s="39"/>
      <c r="M68" s="39"/>
      <c r="N68" s="39"/>
      <c r="O68" s="39"/>
      <c r="P68" s="39"/>
      <c r="Q68" s="39"/>
      <c r="S68" s="45"/>
      <c r="T68" s="45"/>
    </row>
    <row r="69" spans="1:20" s="44" customFormat="1" ht="25.5" hidden="1" customHeight="1" x14ac:dyDescent="0.25">
      <c r="A69" s="36" t="s">
        <v>88</v>
      </c>
      <c r="B69" s="37" t="s">
        <v>89</v>
      </c>
      <c r="C69" s="39">
        <f t="shared" si="3"/>
        <v>0</v>
      </c>
      <c r="D69" s="39"/>
      <c r="E69" s="39"/>
      <c r="F69" s="39"/>
      <c r="G69" s="39"/>
      <c r="H69" s="39"/>
      <c r="I69" s="39"/>
      <c r="J69" s="39"/>
      <c r="K69" s="39">
        <f t="shared" si="4"/>
        <v>0</v>
      </c>
      <c r="L69" s="39"/>
      <c r="M69" s="39"/>
      <c r="N69" s="39"/>
      <c r="O69" s="39"/>
      <c r="P69" s="39"/>
      <c r="Q69" s="39"/>
      <c r="S69" s="45"/>
      <c r="T69" s="45"/>
    </row>
    <row r="70" spans="1:20" s="44" customFormat="1" x14ac:dyDescent="0.25">
      <c r="A70" s="36" t="s">
        <v>90</v>
      </c>
      <c r="B70" s="37" t="s">
        <v>91</v>
      </c>
      <c r="C70" s="39">
        <f t="shared" si="3"/>
        <v>108000</v>
      </c>
      <c r="D70" s="38">
        <f>D71+D72+D73+D80</f>
        <v>94200</v>
      </c>
      <c r="E70" s="38"/>
      <c r="F70" s="38">
        <f>F71+F72+F73+F80</f>
        <v>13800</v>
      </c>
      <c r="G70" s="38">
        <f>G71+G72+G73+G80</f>
        <v>0</v>
      </c>
      <c r="H70" s="38">
        <f>H71+H72+H73+H80</f>
        <v>0</v>
      </c>
      <c r="I70" s="38">
        <f>I71+I72+I73+I80</f>
        <v>0</v>
      </c>
      <c r="J70" s="38">
        <f>J71+J72+J73+J80</f>
        <v>0</v>
      </c>
      <c r="K70" s="39">
        <f t="shared" si="4"/>
        <v>0</v>
      </c>
      <c r="L70" s="38">
        <f>L71+L72+L73+L80</f>
        <v>0</v>
      </c>
      <c r="M70" s="38">
        <f>M71+M72+M73+M80</f>
        <v>0</v>
      </c>
      <c r="N70" s="38">
        <f>N71+N72+N73+N80</f>
        <v>0</v>
      </c>
      <c r="O70" s="38">
        <f>O71+O72+O73+O80</f>
        <v>0</v>
      </c>
      <c r="P70" s="38">
        <f>P71+P72+P73+P80</f>
        <v>0</v>
      </c>
      <c r="Q70" s="38"/>
      <c r="S70" s="45"/>
      <c r="T70" s="45"/>
    </row>
    <row r="71" spans="1:20" s="44" customFormat="1" ht="38.25" hidden="1" x14ac:dyDescent="0.25">
      <c r="A71" s="50" t="s">
        <v>29</v>
      </c>
      <c r="B71" s="51" t="s">
        <v>92</v>
      </c>
      <c r="C71" s="39">
        <f t="shared" si="3"/>
        <v>0</v>
      </c>
      <c r="D71" s="39"/>
      <c r="E71" s="39"/>
      <c r="F71" s="39"/>
      <c r="G71" s="39"/>
      <c r="H71" s="39"/>
      <c r="I71" s="39"/>
      <c r="J71" s="39"/>
      <c r="K71" s="39">
        <f t="shared" si="4"/>
        <v>0</v>
      </c>
      <c r="L71" s="39"/>
      <c r="M71" s="39"/>
      <c r="N71" s="39"/>
      <c r="O71" s="39"/>
      <c r="P71" s="39"/>
      <c r="Q71" s="39"/>
      <c r="S71" s="45"/>
      <c r="T71" s="45"/>
    </row>
    <row r="72" spans="1:20" s="44" customFormat="1" ht="25.5" hidden="1" x14ac:dyDescent="0.25">
      <c r="A72" s="50" t="s">
        <v>54</v>
      </c>
      <c r="B72" s="51" t="s">
        <v>93</v>
      </c>
      <c r="C72" s="39">
        <f t="shared" si="3"/>
        <v>0</v>
      </c>
      <c r="D72" s="39"/>
      <c r="E72" s="39"/>
      <c r="F72" s="39"/>
      <c r="G72" s="39"/>
      <c r="H72" s="39"/>
      <c r="I72" s="39"/>
      <c r="J72" s="39"/>
      <c r="K72" s="39">
        <f t="shared" si="4"/>
        <v>0</v>
      </c>
      <c r="L72" s="39"/>
      <c r="M72" s="39"/>
      <c r="N72" s="39"/>
      <c r="O72" s="39"/>
      <c r="P72" s="39"/>
      <c r="Q72" s="39"/>
      <c r="S72" s="45"/>
      <c r="T72" s="45"/>
    </row>
    <row r="73" spans="1:20" s="44" customFormat="1" ht="38.25" x14ac:dyDescent="0.25">
      <c r="A73" s="50" t="s">
        <v>29</v>
      </c>
      <c r="B73" s="51" t="s">
        <v>94</v>
      </c>
      <c r="C73" s="39">
        <f t="shared" si="3"/>
        <v>84200</v>
      </c>
      <c r="D73" s="39">
        <f t="shared" ref="D73:P73" si="8">SUM(D74:D79)</f>
        <v>70400</v>
      </c>
      <c r="E73" s="39"/>
      <c r="F73" s="39">
        <f t="shared" si="8"/>
        <v>13800</v>
      </c>
      <c r="G73" s="39">
        <f t="shared" si="8"/>
        <v>0</v>
      </c>
      <c r="H73" s="39">
        <f t="shared" si="8"/>
        <v>0</v>
      </c>
      <c r="I73" s="39">
        <f t="shared" si="8"/>
        <v>0</v>
      </c>
      <c r="J73" s="39">
        <f t="shared" si="8"/>
        <v>0</v>
      </c>
      <c r="K73" s="39">
        <f t="shared" si="4"/>
        <v>0</v>
      </c>
      <c r="L73" s="39">
        <f t="shared" si="8"/>
        <v>0</v>
      </c>
      <c r="M73" s="39">
        <f t="shared" si="8"/>
        <v>0</v>
      </c>
      <c r="N73" s="39">
        <f t="shared" si="8"/>
        <v>0</v>
      </c>
      <c r="O73" s="39">
        <f t="shared" si="8"/>
        <v>0</v>
      </c>
      <c r="P73" s="39">
        <f t="shared" si="8"/>
        <v>0</v>
      </c>
      <c r="Q73" s="39"/>
      <c r="S73" s="45"/>
      <c r="T73" s="45"/>
    </row>
    <row r="74" spans="1:20" s="31" customFormat="1" ht="25.5" x14ac:dyDescent="0.25">
      <c r="A74" s="40"/>
      <c r="B74" s="41" t="s">
        <v>31</v>
      </c>
      <c r="C74" s="42">
        <f t="shared" si="3"/>
        <v>80450</v>
      </c>
      <c r="D74" s="42">
        <v>66650</v>
      </c>
      <c r="E74" s="42"/>
      <c r="F74" s="42">
        <v>13800</v>
      </c>
      <c r="G74" s="42"/>
      <c r="H74" s="42"/>
      <c r="I74" s="42"/>
      <c r="J74" s="42"/>
      <c r="K74" s="42">
        <f t="shared" si="4"/>
        <v>0</v>
      </c>
      <c r="L74" s="42"/>
      <c r="M74" s="42"/>
      <c r="N74" s="42"/>
      <c r="O74" s="42"/>
      <c r="P74" s="42"/>
      <c r="Q74" s="42"/>
      <c r="S74" s="30"/>
      <c r="T74" s="30"/>
    </row>
    <row r="75" spans="1:20" s="31" customFormat="1" x14ac:dyDescent="0.25">
      <c r="A75" s="40"/>
      <c r="B75" s="41" t="s">
        <v>52</v>
      </c>
      <c r="C75" s="42">
        <f t="shared" si="3"/>
        <v>2500</v>
      </c>
      <c r="D75" s="42">
        <v>2500</v>
      </c>
      <c r="E75" s="42"/>
      <c r="F75" s="42"/>
      <c r="G75" s="42"/>
      <c r="H75" s="42"/>
      <c r="I75" s="42"/>
      <c r="J75" s="42"/>
      <c r="K75" s="42">
        <f t="shared" si="4"/>
        <v>0</v>
      </c>
      <c r="L75" s="42"/>
      <c r="M75" s="42"/>
      <c r="N75" s="42"/>
      <c r="O75" s="42"/>
      <c r="P75" s="42"/>
      <c r="Q75" s="42"/>
      <c r="S75" s="30"/>
      <c r="T75" s="30"/>
    </row>
    <row r="76" spans="1:20" s="31" customFormat="1" ht="25.5" x14ac:dyDescent="0.25">
      <c r="A76" s="40"/>
      <c r="B76" s="41" t="s">
        <v>95</v>
      </c>
      <c r="C76" s="42">
        <f t="shared" si="3"/>
        <v>200</v>
      </c>
      <c r="D76" s="42">
        <v>200</v>
      </c>
      <c r="E76" s="42"/>
      <c r="F76" s="42"/>
      <c r="G76" s="42"/>
      <c r="H76" s="42"/>
      <c r="I76" s="42"/>
      <c r="J76" s="42"/>
      <c r="K76" s="42">
        <f t="shared" si="4"/>
        <v>0</v>
      </c>
      <c r="L76" s="42"/>
      <c r="M76" s="42"/>
      <c r="N76" s="42"/>
      <c r="O76" s="42"/>
      <c r="P76" s="42"/>
      <c r="Q76" s="42"/>
      <c r="S76" s="30"/>
      <c r="T76" s="30"/>
    </row>
    <row r="77" spans="1:20" s="31" customFormat="1" ht="25.5" x14ac:dyDescent="0.25">
      <c r="A77" s="40"/>
      <c r="B77" s="41" t="s">
        <v>96</v>
      </c>
      <c r="C77" s="42">
        <f t="shared" si="3"/>
        <v>500</v>
      </c>
      <c r="D77" s="42">
        <v>500</v>
      </c>
      <c r="E77" s="42"/>
      <c r="F77" s="42"/>
      <c r="G77" s="42"/>
      <c r="H77" s="42"/>
      <c r="I77" s="42"/>
      <c r="J77" s="42"/>
      <c r="K77" s="42">
        <f t="shared" si="4"/>
        <v>0</v>
      </c>
      <c r="L77" s="42"/>
      <c r="M77" s="42"/>
      <c r="N77" s="42"/>
      <c r="O77" s="42"/>
      <c r="P77" s="42"/>
      <c r="Q77" s="42"/>
      <c r="S77" s="30"/>
      <c r="T77" s="30"/>
    </row>
    <row r="78" spans="1:20" s="31" customFormat="1" x14ac:dyDescent="0.25">
      <c r="A78" s="40"/>
      <c r="B78" s="41" t="s">
        <v>97</v>
      </c>
      <c r="C78" s="42">
        <f t="shared" si="3"/>
        <v>300</v>
      </c>
      <c r="D78" s="42">
        <v>300</v>
      </c>
      <c r="E78" s="42"/>
      <c r="F78" s="42"/>
      <c r="G78" s="42"/>
      <c r="H78" s="42"/>
      <c r="I78" s="42"/>
      <c r="J78" s="42"/>
      <c r="K78" s="42">
        <f t="shared" si="4"/>
        <v>0</v>
      </c>
      <c r="L78" s="42"/>
      <c r="M78" s="42"/>
      <c r="N78" s="42"/>
      <c r="O78" s="42"/>
      <c r="P78" s="42"/>
      <c r="Q78" s="42"/>
      <c r="S78" s="30"/>
      <c r="T78" s="30"/>
    </row>
    <row r="79" spans="1:20" s="31" customFormat="1" ht="31.5" customHeight="1" x14ac:dyDescent="0.25">
      <c r="A79" s="40"/>
      <c r="B79" s="41" t="s">
        <v>98</v>
      </c>
      <c r="C79" s="42">
        <f t="shared" si="3"/>
        <v>250</v>
      </c>
      <c r="D79" s="42">
        <v>250</v>
      </c>
      <c r="E79" s="42"/>
      <c r="F79" s="42"/>
      <c r="G79" s="42"/>
      <c r="H79" s="42"/>
      <c r="I79" s="42"/>
      <c r="J79" s="42"/>
      <c r="K79" s="42">
        <f t="shared" si="4"/>
        <v>0</v>
      </c>
      <c r="L79" s="42"/>
      <c r="M79" s="42"/>
      <c r="N79" s="42"/>
      <c r="O79" s="42"/>
      <c r="P79" s="42"/>
      <c r="Q79" s="42"/>
      <c r="S79" s="30"/>
      <c r="T79" s="30"/>
    </row>
    <row r="80" spans="1:20" s="44" customFormat="1" ht="38.25" x14ac:dyDescent="0.25">
      <c r="A80" s="50" t="s">
        <v>54</v>
      </c>
      <c r="B80" s="51" t="s">
        <v>74</v>
      </c>
      <c r="C80" s="39">
        <f t="shared" ref="C80:C92" si="9">SUM(D80:K80)+SUM(P80:Q80)</f>
        <v>23800</v>
      </c>
      <c r="D80" s="39">
        <v>23800</v>
      </c>
      <c r="E80" s="39"/>
      <c r="F80" s="39"/>
      <c r="G80" s="39"/>
      <c r="H80" s="39"/>
      <c r="I80" s="39"/>
      <c r="J80" s="39"/>
      <c r="K80" s="39">
        <f t="shared" si="4"/>
        <v>0</v>
      </c>
      <c r="L80" s="39"/>
      <c r="M80" s="39"/>
      <c r="N80" s="39"/>
      <c r="O80" s="39"/>
      <c r="P80" s="39"/>
      <c r="Q80" s="39"/>
      <c r="S80" s="45"/>
      <c r="T80" s="45"/>
    </row>
    <row r="81" spans="1:20" s="44" customFormat="1" ht="25.5" x14ac:dyDescent="0.25">
      <c r="A81" s="36" t="s">
        <v>99</v>
      </c>
      <c r="B81" s="37" t="s">
        <v>100</v>
      </c>
      <c r="C81" s="39">
        <f t="shared" si="9"/>
        <v>27500</v>
      </c>
      <c r="D81" s="38">
        <f t="shared" ref="D81:P81" si="10">SUM(D82:D90)</f>
        <v>0</v>
      </c>
      <c r="E81" s="38"/>
      <c r="F81" s="38">
        <f t="shared" si="10"/>
        <v>0</v>
      </c>
      <c r="G81" s="38">
        <f t="shared" si="10"/>
        <v>10200</v>
      </c>
      <c r="H81" s="38">
        <f t="shared" si="10"/>
        <v>6800</v>
      </c>
      <c r="I81" s="38">
        <f t="shared" si="10"/>
        <v>0</v>
      </c>
      <c r="J81" s="38">
        <f t="shared" si="10"/>
        <v>0</v>
      </c>
      <c r="K81" s="39">
        <f t="shared" ref="K81:K91" si="11">SUM(L81:O81)</f>
        <v>0</v>
      </c>
      <c r="L81" s="38">
        <f t="shared" si="10"/>
        <v>0</v>
      </c>
      <c r="M81" s="38">
        <f t="shared" si="10"/>
        <v>0</v>
      </c>
      <c r="N81" s="38">
        <f t="shared" si="10"/>
        <v>0</v>
      </c>
      <c r="O81" s="38">
        <f t="shared" si="10"/>
        <v>0</v>
      </c>
      <c r="P81" s="38">
        <f t="shared" si="10"/>
        <v>10500</v>
      </c>
      <c r="Q81" s="38"/>
      <c r="S81" s="45"/>
      <c r="T81" s="45"/>
    </row>
    <row r="82" spans="1:20" s="31" customFormat="1" ht="25.5" x14ac:dyDescent="0.25">
      <c r="A82" s="40"/>
      <c r="B82" s="41" t="s">
        <v>101</v>
      </c>
      <c r="C82" s="42">
        <f t="shared" si="9"/>
        <v>3000</v>
      </c>
      <c r="D82" s="42"/>
      <c r="E82" s="42"/>
      <c r="F82" s="42"/>
      <c r="G82" s="42"/>
      <c r="H82" s="42"/>
      <c r="I82" s="42"/>
      <c r="J82" s="42"/>
      <c r="K82" s="42">
        <f t="shared" si="11"/>
        <v>0</v>
      </c>
      <c r="L82" s="42"/>
      <c r="M82" s="42"/>
      <c r="N82" s="42"/>
      <c r="O82" s="42"/>
      <c r="P82" s="42">
        <v>3000</v>
      </c>
      <c r="Q82" s="42"/>
      <c r="S82" s="30"/>
      <c r="T82" s="30"/>
    </row>
    <row r="83" spans="1:20" s="31" customFormat="1" ht="25.5" x14ac:dyDescent="0.25">
      <c r="A83" s="40"/>
      <c r="B83" s="41" t="s">
        <v>31</v>
      </c>
      <c r="C83" s="42">
        <f t="shared" si="9"/>
        <v>7500</v>
      </c>
      <c r="D83" s="42"/>
      <c r="E83" s="42"/>
      <c r="F83" s="42"/>
      <c r="G83" s="42"/>
      <c r="H83" s="42"/>
      <c r="I83" s="42"/>
      <c r="J83" s="42"/>
      <c r="K83" s="42">
        <f t="shared" si="11"/>
        <v>0</v>
      </c>
      <c r="L83" s="42"/>
      <c r="M83" s="42"/>
      <c r="N83" s="42"/>
      <c r="O83" s="42"/>
      <c r="P83" s="42">
        <v>7500</v>
      </c>
      <c r="Q83" s="42"/>
      <c r="S83" s="30"/>
      <c r="T83" s="30"/>
    </row>
    <row r="84" spans="1:20" s="31" customFormat="1" ht="25.5" hidden="1" x14ac:dyDescent="0.25">
      <c r="A84" s="40"/>
      <c r="B84" s="41" t="s">
        <v>31</v>
      </c>
      <c r="C84" s="42">
        <f t="shared" si="9"/>
        <v>0</v>
      </c>
      <c r="D84" s="42"/>
      <c r="E84" s="42"/>
      <c r="F84" s="42"/>
      <c r="G84" s="42"/>
      <c r="H84" s="42"/>
      <c r="I84" s="42"/>
      <c r="J84" s="42"/>
      <c r="K84" s="42">
        <f t="shared" si="11"/>
        <v>0</v>
      </c>
      <c r="L84" s="42"/>
      <c r="M84" s="42"/>
      <c r="N84" s="42"/>
      <c r="O84" s="42"/>
      <c r="P84" s="42"/>
      <c r="Q84" s="42"/>
      <c r="S84" s="30"/>
      <c r="T84" s="30"/>
    </row>
    <row r="85" spans="1:20" s="31" customFormat="1" hidden="1" x14ac:dyDescent="0.25">
      <c r="A85" s="40"/>
      <c r="B85" s="41" t="s">
        <v>102</v>
      </c>
      <c r="C85" s="42">
        <f t="shared" si="9"/>
        <v>0</v>
      </c>
      <c r="D85" s="42"/>
      <c r="E85" s="42"/>
      <c r="F85" s="42"/>
      <c r="G85" s="42"/>
      <c r="H85" s="42"/>
      <c r="I85" s="42"/>
      <c r="J85" s="42"/>
      <c r="K85" s="42">
        <f t="shared" si="11"/>
        <v>0</v>
      </c>
      <c r="L85" s="42"/>
      <c r="M85" s="42"/>
      <c r="N85" s="42"/>
      <c r="O85" s="42"/>
      <c r="P85" s="42"/>
      <c r="Q85" s="42"/>
      <c r="S85" s="30"/>
      <c r="T85" s="30"/>
    </row>
    <row r="86" spans="1:20" s="31" customFormat="1" hidden="1" x14ac:dyDescent="0.25">
      <c r="A86" s="40"/>
      <c r="B86" s="41" t="s">
        <v>103</v>
      </c>
      <c r="C86" s="42">
        <f t="shared" si="9"/>
        <v>0</v>
      </c>
      <c r="D86" s="42"/>
      <c r="E86" s="42"/>
      <c r="F86" s="42"/>
      <c r="G86" s="42"/>
      <c r="H86" s="42"/>
      <c r="I86" s="42"/>
      <c r="J86" s="42"/>
      <c r="K86" s="42">
        <f t="shared" si="11"/>
        <v>0</v>
      </c>
      <c r="L86" s="42"/>
      <c r="M86" s="42"/>
      <c r="N86" s="42"/>
      <c r="O86" s="42"/>
      <c r="P86" s="42"/>
      <c r="Q86" s="42"/>
      <c r="S86" s="30"/>
      <c r="T86" s="30"/>
    </row>
    <row r="87" spans="1:20" s="31" customFormat="1" x14ac:dyDescent="0.25">
      <c r="A87" s="40"/>
      <c r="B87" s="52" t="s">
        <v>104</v>
      </c>
      <c r="C87" s="42">
        <f t="shared" si="9"/>
        <v>3100</v>
      </c>
      <c r="D87" s="42"/>
      <c r="E87" s="42"/>
      <c r="F87" s="42"/>
      <c r="G87" s="42">
        <v>3100</v>
      </c>
      <c r="H87" s="42"/>
      <c r="I87" s="42"/>
      <c r="J87" s="42"/>
      <c r="K87" s="42">
        <f t="shared" si="11"/>
        <v>0</v>
      </c>
      <c r="L87" s="42"/>
      <c r="M87" s="42"/>
      <c r="N87" s="42"/>
      <c r="O87" s="42"/>
      <c r="P87" s="42"/>
      <c r="Q87" s="42"/>
      <c r="S87" s="30"/>
      <c r="T87" s="30"/>
    </row>
    <row r="88" spans="1:20" s="31" customFormat="1" x14ac:dyDescent="0.25">
      <c r="A88" s="40"/>
      <c r="B88" s="52" t="s">
        <v>105</v>
      </c>
      <c r="C88" s="42">
        <f t="shared" si="9"/>
        <v>7100</v>
      </c>
      <c r="D88" s="42"/>
      <c r="E88" s="42"/>
      <c r="F88" s="42"/>
      <c r="G88" s="42">
        <v>7100</v>
      </c>
      <c r="H88" s="42"/>
      <c r="I88" s="42"/>
      <c r="J88" s="42"/>
      <c r="K88" s="42">
        <f t="shared" si="11"/>
        <v>0</v>
      </c>
      <c r="L88" s="42"/>
      <c r="M88" s="42"/>
      <c r="N88" s="42"/>
      <c r="O88" s="42"/>
      <c r="P88" s="42"/>
      <c r="Q88" s="42"/>
      <c r="S88" s="30"/>
      <c r="T88" s="30"/>
    </row>
    <row r="89" spans="1:20" s="31" customFormat="1" x14ac:dyDescent="0.25">
      <c r="A89" s="40"/>
      <c r="B89" s="41" t="s">
        <v>106</v>
      </c>
      <c r="C89" s="42">
        <f t="shared" si="9"/>
        <v>300</v>
      </c>
      <c r="D89" s="42"/>
      <c r="E89" s="42"/>
      <c r="F89" s="42"/>
      <c r="G89" s="42"/>
      <c r="H89" s="42">
        <v>300</v>
      </c>
      <c r="I89" s="42"/>
      <c r="J89" s="42"/>
      <c r="K89" s="42">
        <f t="shared" si="11"/>
        <v>0</v>
      </c>
      <c r="L89" s="42"/>
      <c r="M89" s="42"/>
      <c r="N89" s="42"/>
      <c r="O89" s="42"/>
      <c r="P89" s="42"/>
      <c r="Q89" s="42"/>
      <c r="S89" s="30"/>
      <c r="T89" s="30"/>
    </row>
    <row r="90" spans="1:20" s="31" customFormat="1" ht="25.5" x14ac:dyDescent="0.25">
      <c r="A90" s="53"/>
      <c r="B90" s="54" t="s">
        <v>107</v>
      </c>
      <c r="C90" s="55">
        <f t="shared" si="9"/>
        <v>6500</v>
      </c>
      <c r="D90" s="55"/>
      <c r="E90" s="55"/>
      <c r="F90" s="55"/>
      <c r="G90" s="55"/>
      <c r="H90" s="55">
        <v>6500</v>
      </c>
      <c r="I90" s="55"/>
      <c r="J90" s="55"/>
      <c r="K90" s="55">
        <f t="shared" si="11"/>
        <v>0</v>
      </c>
      <c r="L90" s="55"/>
      <c r="M90" s="55"/>
      <c r="N90" s="55"/>
      <c r="O90" s="55"/>
      <c r="P90" s="55"/>
      <c r="Q90" s="55"/>
      <c r="S90" s="30"/>
      <c r="T90" s="30"/>
    </row>
    <row r="91" spans="1:20" s="60" customFormat="1" ht="76.5" hidden="1" x14ac:dyDescent="0.25">
      <c r="A91" s="56" t="s">
        <v>108</v>
      </c>
      <c r="B91" s="57" t="s">
        <v>109</v>
      </c>
      <c r="C91" s="58">
        <f t="shared" si="9"/>
        <v>0</v>
      </c>
      <c r="D91" s="59"/>
      <c r="E91" s="59"/>
      <c r="F91" s="59"/>
      <c r="G91" s="59"/>
      <c r="H91" s="59"/>
      <c r="I91" s="59"/>
      <c r="J91" s="59"/>
      <c r="K91" s="58">
        <f t="shared" si="11"/>
        <v>0</v>
      </c>
      <c r="L91" s="59"/>
      <c r="M91" s="59"/>
      <c r="N91" s="59"/>
      <c r="O91" s="59"/>
      <c r="P91" s="59"/>
      <c r="Q91" s="59"/>
      <c r="S91" s="61"/>
      <c r="T91" s="61"/>
    </row>
    <row r="92" spans="1:20" s="60" customFormat="1" ht="25.5" hidden="1" x14ac:dyDescent="0.25">
      <c r="A92" s="62" t="s">
        <v>110</v>
      </c>
      <c r="B92" s="63" t="s">
        <v>111</v>
      </c>
      <c r="C92" s="64">
        <f t="shared" si="9"/>
        <v>0</v>
      </c>
      <c r="D92" s="65"/>
      <c r="E92" s="65"/>
      <c r="F92" s="65"/>
      <c r="G92" s="65"/>
      <c r="H92" s="65"/>
      <c r="I92" s="65"/>
      <c r="J92" s="65"/>
      <c r="K92" s="64"/>
      <c r="L92" s="65"/>
      <c r="M92" s="65"/>
      <c r="N92" s="65"/>
      <c r="O92" s="65"/>
      <c r="P92" s="65"/>
      <c r="Q92" s="65"/>
      <c r="S92" s="61"/>
      <c r="T92" s="61"/>
    </row>
    <row r="93" spans="1:20" x14ac:dyDescent="0.25">
      <c r="A93" s="66"/>
      <c r="B93" s="67"/>
      <c r="C93" s="66"/>
      <c r="D93" s="66"/>
      <c r="E93" s="66"/>
      <c r="F93" s="66"/>
      <c r="G93" s="66"/>
      <c r="H93" s="66"/>
      <c r="I93" s="66"/>
      <c r="J93" s="66"/>
      <c r="K93" s="66"/>
      <c r="L93" s="66"/>
      <c r="M93" s="66"/>
      <c r="N93" s="66"/>
      <c r="O93" s="66"/>
      <c r="P93" s="66"/>
      <c r="Q93" s="66"/>
    </row>
  </sheetData>
  <mergeCells count="22">
    <mergeCell ref="I8:I10"/>
    <mergeCell ref="J8:J10"/>
    <mergeCell ref="K8:K10"/>
    <mergeCell ref="L8:O9"/>
    <mergeCell ref="P8:P10"/>
    <mergeCell ref="Q8:Q10"/>
    <mergeCell ref="O6:Q6"/>
    <mergeCell ref="A7:A10"/>
    <mergeCell ref="B7:B10"/>
    <mergeCell ref="C7:C10"/>
    <mergeCell ref="D7:Q7"/>
    <mergeCell ref="D8:D10"/>
    <mergeCell ref="E8:E10"/>
    <mergeCell ref="F8:F10"/>
    <mergeCell ref="G8:G10"/>
    <mergeCell ref="H8:H10"/>
    <mergeCell ref="A1:C1"/>
    <mergeCell ref="O1:Q1"/>
    <mergeCell ref="P2:Q2"/>
    <mergeCell ref="A3:Q3"/>
    <mergeCell ref="A4:Q4"/>
    <mergeCell ref="A5:Q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Bao cao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Phan Thi Vec No</dc:creator>
  <cp:lastModifiedBy>Phan Thi Vec No</cp:lastModifiedBy>
  <dcterms:created xsi:type="dcterms:W3CDTF">2021-01-14T09:20:04Z</dcterms:created>
  <dcterms:modified xsi:type="dcterms:W3CDTF">2021-01-14T09:20:31Z</dcterms:modified>
</cp:coreProperties>
</file>