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F:\CKNS Xong\Quy 1-2021\"/>
    </mc:Choice>
  </mc:AlternateContent>
  <xr:revisionPtr revIDLastSave="0" documentId="13_ncr:1_{993EF7C3-08E5-4B90-8831-1F538295144A}" xr6:coauthVersionLast="46" xr6:coauthVersionMax="46" xr10:uidLastSave="{00000000-0000-0000-0000-000000000000}"/>
  <bookViews>
    <workbookView minimized="1" xWindow="3330" yWindow="3045" windowWidth="15375" windowHeight="7875" xr2:uid="{00000000-000D-0000-FFFF-FFFF00000000}"/>
  </bookViews>
  <sheets>
    <sheet name="Sheet1" sheetId="1" r:id="rId1"/>
  </sheets>
  <calcPr calcId="191029"/>
</workbook>
</file>

<file path=xl/calcChain.xml><?xml version="1.0" encoding="utf-8"?>
<calcChain xmlns="http://schemas.openxmlformats.org/spreadsheetml/2006/main">
  <c r="F11" i="1" l="1"/>
  <c r="F13" i="1"/>
  <c r="F14" i="1"/>
  <c r="F16" i="1"/>
  <c r="F17" i="1"/>
  <c r="F18" i="1"/>
  <c r="F19" i="1"/>
  <c r="F20" i="1"/>
  <c r="F21" i="1"/>
  <c r="F22" i="1"/>
  <c r="F23" i="1"/>
  <c r="F24" i="1"/>
  <c r="F25" i="1"/>
  <c r="E17" i="1" l="1"/>
  <c r="D10" i="1"/>
  <c r="F10" i="1" s="1"/>
  <c r="C11" i="1"/>
  <c r="C10" i="1" s="1"/>
  <c r="C9" i="1" s="1"/>
  <c r="C8" i="1" s="1"/>
  <c r="D9" i="1" l="1"/>
  <c r="E10" i="1"/>
  <c r="E11" i="1"/>
  <c r="E14" i="1"/>
  <c r="E16" i="1"/>
  <c r="E22" i="1"/>
  <c r="E26" i="1"/>
  <c r="E27" i="1"/>
  <c r="E9" i="1" l="1"/>
  <c r="F9" i="1"/>
  <c r="D8" i="1"/>
  <c r="A17" i="1"/>
  <c r="A18" i="1" s="1"/>
  <c r="A19" i="1" s="1"/>
  <c r="A20" i="1" s="1"/>
  <c r="A21" i="1" s="1"/>
  <c r="A22" i="1" s="1"/>
  <c r="A23" i="1" s="1"/>
  <c r="A24" i="1" s="1"/>
  <c r="A25" i="1" s="1"/>
  <c r="F8" i="1" l="1"/>
  <c r="E8" i="1"/>
</calcChain>
</file>

<file path=xl/sharedStrings.xml><?xml version="1.0" encoding="utf-8"?>
<sst xmlns="http://schemas.openxmlformats.org/spreadsheetml/2006/main" count="43" uniqueCount="42">
  <si>
    <t>Đơn vị: Triệu đồng</t>
  </si>
  <si>
    <t>STT</t>
  </si>
  <si>
    <t>NỘI DUNG</t>
  </si>
  <si>
    <t>A</t>
  </si>
  <si>
    <t>B</t>
  </si>
  <si>
    <t>I</t>
  </si>
  <si>
    <t>III</t>
  </si>
  <si>
    <t>IV</t>
  </si>
  <si>
    <t>V</t>
  </si>
  <si>
    <t>TỔNG CHI NSĐP</t>
  </si>
  <si>
    <t>Chi thường xuyên</t>
  </si>
  <si>
    <t>Chi trả nợ lãi các khoản do chính quyền địa phương vay</t>
  </si>
  <si>
    <t>Chi bổ sung quỹ dự trữ tài chính</t>
  </si>
  <si>
    <t>Dự phòng ngân sách</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</si>
  <si>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</si>
  <si>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</si>
  <si>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</si>
  <si>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</si>
  <si>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</si>
  <si>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</si>
  <si>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</si>
  <si>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bảo đảm xã hội</t>
  </si>
  <si>
    <t>DỰ TOÁN NĂM</t>
  </si>
  <si>
    <t>SO SÁNH ƯỚC THỰC HIỆN VỚI (%)</t>
  </si>
  <si>
    <t>CÙNG KỲ NĂM TRƯỚC</t>
  </si>
  <si>
    <t>ƯỚC THỰC HIỆN QUÝ 
(06 THÁNG, NĂM)</t>
  </si>
  <si>
    <t>Biểu số 61/CK-NSNN</t>
  </si>
  <si>
    <t>CHI CÂN ĐỐI NSĐP</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</si>
  <si>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</si>
  <si>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</si>
  <si>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</si>
  <si>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</si>
  <si>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</si>
  <si>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</si>
  <si>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</si>
  <si>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TỪ NGUỒN BỔ SUNG CÓ MỤC TIÊU TỪ NSTW CHO NSĐP</t>
  </si>
  <si>
    <t>Chương trình mục tiêu quốc gia</t>
  </si>
  <si>
    <t>Cho các chương trình dự án quan trọng vốn đầu tư</t>
  </si>
  <si>
    <t>Cho các nhiệm vụ, chính sách kinh phí thường xuyên</t>
  </si>
  <si>
    <t>II</t>
  </si>
  <si>
    <t>UBND TỈNH ĐẮK LẮK</t>
  </si>
  <si>
    <t>ƯỚC THỰC HIỆN CHI NGÂN SÁCH ĐỊA PHƯƠNG QUÝ 1  NĂM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</si>
</sst>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_(@_)"/>
    <numFmt numFmtId="165" formatCode="#,##0.0"/>
  </numFmts>
  <fonts count="27">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sz val="13"/>
      <name val=".VnTime"/>
      <family val="2"/>
    </font>
    <font>
      <b/>
      <sz val="12"/>
      <name val="Times New Roman h"/>
    </font>
    <font>
      <sz val="11"/>
      <name val="Times New Roman"/>
      <family val="1"/>
      <charset val="163"/>
    </font>
    <font>
      <b/>
      <u/>
      <sz val="12"/>
      <name val="Times New Roman"/>
      <family val="1"/>
    </font>
    <font>
      <u/>
      <sz val="12"/>
      <name val="Times New Roman"/>
      <family val="1"/>
      <charset val="163"/>
    </font>
    <font>
      <sz val="14"/>
      <name val="Times New Roman"/>
      <family val="1"/>
      <charset val="163"/>
    </font>
    <font>
      <i/>
      <u/>
      <sz val="12"/>
      <name val="Times New Roman"/>
      <family val="1"/>
      <charset val="163"/>
    </font>
    <font>
      <i/>
      <sz val="14"/>
      <name val="Times New Roman"/>
      <family val="1"/>
      <charset val="163"/>
    </font>
    <font>
      <i/>
      <sz val="11"/>
      <name val="Times New Roman"/>
      <family val="1"/>
    </font>
    <font>
      <sz val="11"/>
      <color theme="1"/>
      <name val="Calibri"/>
      <family val="2"/>
      <charset val="163"/>
      <scheme val="minor"/>
    </font>
    <font>
      <b/>
      <i/>
      <sz val="12"/>
      <name val="Times New Roman"/>
      <family val="1"/>
    </font>
    <font>
      <sz val="11"/>
      <name val="UVnTime"/>
    </font>
  </fonts>
  <fills count="2">
    <fill>
      <patternFill patternType="none"/>
    </fill>
    <fill>
      <patternFill patternType="gray125"/>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17" fillId="0" borderId="0" applyFont="0" applyFill="0" applyBorder="0" applyAlignment="0" applyProtection="0"/>
    <xf numFmtId="44" fontId="17" fillId="0" borderId="0" applyFont="0" applyFill="0" applyBorder="0" applyAlignment="0" applyProtection="0"/>
    <xf numFmtId="164" fontId="15" fillId="0" borderId="0" applyFont="0" applyFill="0" applyBorder="0" applyAlignment="0" applyProtection="0"/>
    <xf numFmtId="0" fontId="12" fillId="0" borderId="0"/>
    <xf numFmtId="0" fontId="13" fillId="0" borderId="0"/>
    <xf numFmtId="0" fontId="2" fillId="0" borderId="0"/>
    <xf numFmtId="0" fontId="24" fillId="0" borderId="0"/>
    <xf numFmtId="0" fontId="12" fillId="0" borderId="0"/>
    <xf numFmtId="0" fontId="17" fillId="0" borderId="0"/>
    <xf numFmtId="0" fontId="1" fillId="0" borderId="0"/>
    <xf numFmtId="0" fontId="26" fillId="0" borderId="0"/>
  </cellStyleXfs>
  <cellXfs count="61">
    <xf numFmtId="0" fontId="0" fillId="0" borderId="0" xfId="0"/>
    <xf numFmtId="0" fontId="7" fillId="0" borderId="1" xfId="6" applyNumberFormat="1" applyFont="1" applyFill="1" applyBorder="1" applyAlignment="1">
      <alignment horizontal="center" vertical="center" wrapText="1"/>
    </xf>
    <xf numFmtId="0" fontId="5" fillId="0" borderId="0" xfId="0" applyFont="1" applyFill="1" applyAlignment="1"/>
    <xf numFmtId="0" fontId="4" fillId="0" borderId="0" xfId="0" applyFont="1" applyFill="1" applyAlignment="1">
      <alignment horizontal="right"/>
    </xf>
    <xf numFmtId="0" fontId="4" fillId="0" borderId="0" xfId="0" applyFont="1" applyFill="1"/>
    <xf numFmtId="0" fontId="10" fillId="0" borderId="0" xfId="0" applyFont="1" applyFill="1" applyAlignment="1">
      <alignment horizontal="left"/>
    </xf>
    <xf numFmtId="0" fontId="11" fillId="0" borderId="0" xfId="0" applyFont="1" applyFill="1"/>
    <xf numFmtId="0" fontId="5" fillId="0" borderId="2" xfId="0" applyFont="1" applyFill="1" applyBorder="1" applyAlignment="1">
      <alignment horizontal="center"/>
    </xf>
    <xf numFmtId="3" fontId="4" fillId="0" borderId="2" xfId="0" applyNumberFormat="1" applyFont="1" applyFill="1" applyBorder="1"/>
    <xf numFmtId="0" fontId="5" fillId="0" borderId="3" xfId="0" applyFont="1" applyFill="1" applyBorder="1" applyAlignment="1">
      <alignment horizontal="center"/>
    </xf>
    <xf numFmtId="3" fontId="18" fillId="0" borderId="3" xfId="0" applyNumberFormat="1" applyFont="1" applyFill="1" applyBorder="1"/>
    <xf numFmtId="0" fontId="4" fillId="0" borderId="3" xfId="0" applyFont="1" applyFill="1" applyBorder="1" applyAlignment="1">
      <alignment horizontal="center"/>
    </xf>
    <xf numFmtId="0" fontId="14" fillId="0" borderId="3" xfId="0" applyFont="1" applyFill="1" applyBorder="1" applyAlignment="1">
      <alignment horizontal="center"/>
    </xf>
    <xf numFmtId="0" fontId="10" fillId="0" borderId="0" xfId="0" applyFont="1" applyFill="1"/>
    <xf numFmtId="0" fontId="4" fillId="0" borderId="3" xfId="0" applyFont="1" applyFill="1" applyBorder="1"/>
    <xf numFmtId="0" fontId="5" fillId="0" borderId="3" xfId="0" applyFont="1" applyFill="1" applyBorder="1"/>
    <xf numFmtId="0" fontId="4" fillId="0" borderId="4" xfId="0" applyFont="1" applyFill="1" applyBorder="1"/>
    <xf numFmtId="0" fontId="9" fillId="0" borderId="0" xfId="0" applyFont="1" applyFill="1" applyAlignment="1">
      <alignment horizontal="centerContinuous"/>
    </xf>
    <xf numFmtId="0" fontId="8" fillId="0" borderId="0" xfId="0" applyFont="1" applyFill="1"/>
    <xf numFmtId="0" fontId="4" fillId="0" borderId="3" xfId="0" applyFont="1" applyFill="1" applyBorder="1" applyAlignment="1">
      <alignment horizontal="center" vertical="center"/>
    </xf>
    <xf numFmtId="0" fontId="5" fillId="0" borderId="2" xfId="0" applyFont="1" applyFill="1" applyBorder="1"/>
    <xf numFmtId="0" fontId="4" fillId="0" borderId="4" xfId="0" applyFont="1" applyFill="1" applyBorder="1" applyAlignment="1">
      <alignment horizontal="center"/>
    </xf>
    <xf numFmtId="0" fontId="5" fillId="0" borderId="3" xfId="0" applyFont="1" applyFill="1" applyBorder="1" applyAlignment="1">
      <alignment horizontal="center" vertical="center"/>
    </xf>
    <xf numFmtId="0" fontId="14" fillId="0" borderId="3" xfId="0" applyFont="1" applyFill="1" applyBorder="1"/>
    <xf numFmtId="3" fontId="6" fillId="0" borderId="3" xfId="0" applyNumberFormat="1" applyFont="1" applyFill="1" applyBorder="1"/>
    <xf numFmtId="0" fontId="4" fillId="0" borderId="3" xfId="0" applyFont="1" applyFill="1" applyBorder="1" applyAlignment="1">
      <alignment horizontal="justify" wrapText="1"/>
    </xf>
    <xf numFmtId="0" fontId="4" fillId="0" borderId="3" xfId="0" applyFont="1" applyFill="1" applyBorder="1" applyAlignment="1">
      <alignment horizontal="left" wrapText="1"/>
    </xf>
    <xf numFmtId="0" fontId="16" fillId="0" borderId="3" xfId="0" applyFont="1" applyFill="1" applyBorder="1" applyAlignment="1">
      <alignment wrapText="1"/>
    </xf>
    <xf numFmtId="3" fontId="19" fillId="0" borderId="3" xfId="0" applyNumberFormat="1" applyFont="1" applyFill="1" applyBorder="1"/>
    <xf numFmtId="0" fontId="20" fillId="0" borderId="0" xfId="0" applyFont="1" applyFill="1"/>
    <xf numFmtId="3" fontId="21" fillId="0" borderId="3" xfId="0" applyNumberFormat="1" applyFont="1" applyFill="1" applyBorder="1"/>
    <xf numFmtId="3" fontId="21" fillId="0" borderId="3" xfId="0" applyNumberFormat="1" applyFont="1" applyFill="1" applyBorder="1" applyAlignment="1">
      <alignment horizontal="right"/>
    </xf>
    <xf numFmtId="0" fontId="22" fillId="0" borderId="0" xfId="0" applyFont="1" applyFill="1"/>
    <xf numFmtId="3" fontId="19" fillId="0" borderId="4" xfId="0" applyNumberFormat="1" applyFont="1" applyFill="1" applyBorder="1"/>
    <xf numFmtId="3" fontId="19" fillId="0" borderId="4" xfId="0" applyNumberFormat="1" applyFont="1" applyFill="1" applyBorder="1" applyAlignment="1">
      <alignment horizontal="right"/>
    </xf>
    <xf numFmtId="0" fontId="11" fillId="0" borderId="0" xfId="0" applyFont="1" applyFill="1" applyAlignment="1">
      <alignment horizontal="right"/>
    </xf>
    <xf numFmtId="0" fontId="5" fillId="0" borderId="0" xfId="0" applyFont="1" applyFill="1" applyAlignment="1">
      <alignment horizontal="center"/>
    </xf>
    <xf numFmtId="165" fontId="4" fillId="0" borderId="2" xfId="0" applyNumberFormat="1" applyFont="1" applyFill="1" applyBorder="1" applyAlignment="1">
      <alignment horizontal="right"/>
    </xf>
    <xf numFmtId="165" fontId="5" fillId="0" borderId="0" xfId="0" applyNumberFormat="1" applyFont="1" applyFill="1" applyAlignment="1">
      <alignment horizontal="center"/>
    </xf>
    <xf numFmtId="165" fontId="7" fillId="0" borderId="1" xfId="6" applyNumberFormat="1" applyFont="1" applyFill="1" applyBorder="1" applyAlignment="1">
      <alignment horizontal="center" vertical="center" wrapText="1"/>
    </xf>
    <xf numFmtId="165" fontId="4" fillId="0" borderId="3" xfId="0" applyNumberFormat="1" applyFont="1" applyFill="1" applyBorder="1" applyAlignment="1">
      <alignment horizontal="right"/>
    </xf>
    <xf numFmtId="165" fontId="11" fillId="0" borderId="0" xfId="0" applyNumberFormat="1" applyFont="1" applyFill="1" applyAlignment="1">
      <alignment horizontal="right"/>
    </xf>
    <xf numFmtId="165" fontId="4" fillId="0" borderId="0" xfId="0" applyNumberFormat="1" applyFont="1" applyFill="1" applyAlignment="1">
      <alignment horizontal="right"/>
    </xf>
    <xf numFmtId="3" fontId="25" fillId="0" borderId="3" xfId="0" applyNumberFormat="1" applyFont="1" applyFill="1" applyBorder="1"/>
    <xf numFmtId="165" fontId="5" fillId="0" borderId="3" xfId="0" applyNumberFormat="1" applyFont="1" applyFill="1" applyBorder="1" applyAlignment="1">
      <alignment horizontal="right"/>
    </xf>
    <xf numFmtId="0" fontId="9" fillId="0" borderId="0" xfId="0" applyFont="1" applyFill="1"/>
    <xf numFmtId="0" fontId="5" fillId="0" borderId="3" xfId="0" applyFont="1" applyFill="1" applyBorder="1" applyAlignment="1">
      <alignment horizontal="left" wrapText="1"/>
    </xf>
    <xf numFmtId="3" fontId="11" fillId="0" borderId="0" xfId="0" applyNumberFormat="1" applyFont="1" applyFill="1"/>
    <xf numFmtId="38" fontId="7" fillId="0" borderId="7" xfId="11" applyNumberFormat="1" applyFont="1" applyBorder="1" applyAlignment="1">
      <alignment horizontal="right" vertical="center" wrapText="1"/>
    </xf>
    <xf numFmtId="165" fontId="4" fillId="0" borderId="4" xfId="0" applyNumberFormat="1" applyFont="1" applyFill="1" applyBorder="1" applyAlignment="1">
      <alignment horizontal="right"/>
    </xf>
    <xf numFmtId="0" fontId="5" fillId="0" borderId="0" xfId="0" applyFont="1" applyFill="1" applyAlignment="1">
      <alignment horizontal="center" wrapText="1"/>
    </xf>
    <xf numFmtId="0" fontId="6" fillId="0" borderId="0" xfId="0" applyNumberFormat="1" applyFont="1" applyFill="1" applyBorder="1" applyAlignment="1">
      <alignment horizontal="center" vertical="center" wrapText="1"/>
    </xf>
    <xf numFmtId="0" fontId="23" fillId="0" borderId="0" xfId="0" applyFont="1" applyFill="1" applyBorder="1" applyAlignment="1">
      <alignment horizontal="right"/>
    </xf>
    <xf numFmtId="0" fontId="3" fillId="0" borderId="5" xfId="0"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6" xfId="6" applyNumberFormat="1" applyFont="1" applyFill="1" applyBorder="1" applyAlignment="1">
      <alignment horizontal="center" vertical="center" wrapText="1"/>
    </xf>
    <xf numFmtId="0" fontId="7" fillId="0" borderId="1" xfId="6" applyNumberFormat="1" applyFont="1" applyFill="1" applyBorder="1" applyAlignment="1">
      <alignment horizontal="center" vertical="center" wrapText="1"/>
    </xf>
    <xf numFmtId="0" fontId="7" fillId="0" borderId="8" xfId="6" applyNumberFormat="1" applyFont="1" applyFill="1" applyBorder="1" applyAlignment="1">
      <alignment horizontal="center" vertical="center" wrapText="1"/>
    </xf>
    <xf numFmtId="0" fontId="7" fillId="0" borderId="9" xfId="6" applyNumberFormat="1" applyFont="1" applyFill="1" applyBorder="1" applyAlignment="1">
      <alignment horizontal="center" vertical="center" wrapText="1"/>
    </xf>
  </cellXfs>
  <cellStyles count="12">
    <cellStyle name="Comma 2" xfId="1" xr:uid="{00000000-0005-0000-0000-000000000000}"/>
    <cellStyle name="Currency 2" xfId="2" xr:uid="{00000000-0005-0000-0000-000001000000}"/>
    <cellStyle name="HAI"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00000000-0005-0000-0000-00000A000000}"/>
    <cellStyle name="Normal_Thu chi thang 2-2014"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8"/>
  <sheetViews>
    <sheetView tabSelected="1" topLeftCell="A22" workbookViewId="0">
      <selection activeCell="I5" sqref="I5"/>
    </sheetView>
  </sheetViews>
  <sheetFormatPr defaultColWidth="12.85546875" defaultRowHeight="15.75"/>
  <cols>
    <col min="1" max="1" width="4.85546875" style="4" customWidth="1"/>
    <col min="2" max="2" width="37.5703125" style="4" customWidth="1"/>
    <col min="3" max="3" width="13.28515625" style="4" customWidth="1"/>
    <col min="4" max="4" width="13.140625" style="4" customWidth="1"/>
    <col min="5" max="5" width="8.5703125" style="3" customWidth="1"/>
    <col min="6" max="6" width="9.28515625" style="42" customWidth="1"/>
    <col min="7" max="7" width="0" style="4" hidden="1" customWidth="1"/>
    <col min="8" max="16384" width="12.85546875" style="4"/>
  </cols>
  <sheetData>
    <row r="1" spans="1:7" ht="21" customHeight="1">
      <c r="A1" s="2" t="s">
        <v>40</v>
      </c>
      <c r="B1" s="2"/>
      <c r="C1" s="3"/>
      <c r="D1" s="2" t="s">
        <v>26</v>
      </c>
      <c r="F1" s="2"/>
    </row>
    <row r="2" spans="1:7" ht="18.75">
      <c r="A2" s="2"/>
      <c r="B2" s="2"/>
      <c r="C2" s="3"/>
      <c r="D2" s="17"/>
      <c r="E2" s="36"/>
      <c r="F2" s="38"/>
    </row>
    <row r="3" spans="1:7">
      <c r="A3" s="50" t="s">
        <v>41</v>
      </c>
      <c r="B3" s="50"/>
      <c r="C3" s="50"/>
      <c r="D3" s="50"/>
      <c r="E3" s="50"/>
      <c r="F3" s="50"/>
    </row>
    <row r="4" spans="1:7">
      <c r="A4" s="51"/>
      <c r="B4" s="51"/>
      <c r="C4" s="51"/>
      <c r="D4" s="51"/>
      <c r="E4" s="51"/>
      <c r="F4" s="51"/>
    </row>
    <row r="5" spans="1:7" ht="19.5" customHeight="1">
      <c r="A5" s="5"/>
      <c r="B5" s="5"/>
      <c r="C5" s="6"/>
      <c r="D5" s="52" t="s">
        <v>0</v>
      </c>
      <c r="E5" s="52"/>
      <c r="F5" s="52"/>
    </row>
    <row r="6" spans="1:7" s="18" customFormat="1" ht="37.5" customHeight="1">
      <c r="A6" s="53" t="s">
        <v>1</v>
      </c>
      <c r="B6" s="54" t="s">
        <v>2</v>
      </c>
      <c r="C6" s="55" t="s">
        <v>22</v>
      </c>
      <c r="D6" s="57" t="s">
        <v>25</v>
      </c>
      <c r="E6" s="59" t="s">
        <v>23</v>
      </c>
      <c r="F6" s="60"/>
    </row>
    <row r="7" spans="1:7" s="18" customFormat="1" ht="49.5" customHeight="1">
      <c r="A7" s="53"/>
      <c r="B7" s="53"/>
      <c r="C7" s="56"/>
      <c r="D7" s="58"/>
      <c r="E7" s="1" t="s">
        <v>22</v>
      </c>
      <c r="F7" s="39" t="s">
        <v>24</v>
      </c>
    </row>
    <row r="8" spans="1:7" s="6" customFormat="1" ht="20.100000000000001" customHeight="1">
      <c r="A8" s="7"/>
      <c r="B8" s="20" t="s">
        <v>9</v>
      </c>
      <c r="C8" s="8">
        <f>C9</f>
        <v>17451693</v>
      </c>
      <c r="D8" s="8">
        <f>D9</f>
        <v>4465269</v>
      </c>
      <c r="E8" s="37">
        <f>D8/C8%</f>
        <v>25.586451698411153</v>
      </c>
      <c r="F8" s="37">
        <f>D8/G8*100</f>
        <v>93.033066105960046</v>
      </c>
      <c r="G8" s="48">
        <v>4799658</v>
      </c>
    </row>
    <row r="9" spans="1:7" s="6" customFormat="1" ht="20.100000000000001" customHeight="1">
      <c r="A9" s="9" t="s">
        <v>3</v>
      </c>
      <c r="B9" s="15" t="s">
        <v>27</v>
      </c>
      <c r="C9" s="10">
        <f>C10+C14+C26+C27+C28</f>
        <v>17451693</v>
      </c>
      <c r="D9" s="10">
        <f>D10+D14+D26+D27</f>
        <v>4465269</v>
      </c>
      <c r="E9" s="40">
        <f t="shared" ref="E9:E27" si="0">D9/C9%</f>
        <v>25.586451698411153</v>
      </c>
      <c r="F9" s="40">
        <f t="shared" ref="F9:F25" si="1">D9/G9*100</f>
        <v>93.285421150468991</v>
      </c>
      <c r="G9" s="6">
        <v>4786674</v>
      </c>
    </row>
    <row r="10" spans="1:7" s="6" customFormat="1" ht="20.100000000000001" customHeight="1">
      <c r="A10" s="9" t="s">
        <v>5</v>
      </c>
      <c r="B10" s="15" t="s">
        <v>14</v>
      </c>
      <c r="C10" s="10">
        <f>C11</f>
        <v>5145909</v>
      </c>
      <c r="D10" s="10">
        <f>D11+D13</f>
        <v>1683440</v>
      </c>
      <c r="E10" s="40">
        <f t="shared" si="0"/>
        <v>32.714142438197022</v>
      </c>
      <c r="F10" s="40">
        <f t="shared" si="1"/>
        <v>98.937827686300366</v>
      </c>
      <c r="G10" s="6">
        <v>1701513</v>
      </c>
    </row>
    <row r="11" spans="1:7" s="6" customFormat="1" ht="20.100000000000001" customHeight="1">
      <c r="A11" s="11">
        <v>1</v>
      </c>
      <c r="B11" s="14" t="s">
        <v>15</v>
      </c>
      <c r="C11" s="24">
        <f>3728230+1417679</f>
        <v>5145909</v>
      </c>
      <c r="D11" s="24">
        <v>1681048</v>
      </c>
      <c r="E11" s="40">
        <f t="shared" si="0"/>
        <v>32.667658911185569</v>
      </c>
      <c r="F11" s="40">
        <f t="shared" si="1"/>
        <v>99.090118150244848</v>
      </c>
      <c r="G11" s="6">
        <v>1696484</v>
      </c>
    </row>
    <row r="12" spans="1:7" s="13" customFormat="1" ht="63.75">
      <c r="A12" s="19">
        <v>2</v>
      </c>
      <c r="B12" s="25" t="s">
        <v>16</v>
      </c>
      <c r="C12" s="24"/>
      <c r="D12" s="24">
        <v>0</v>
      </c>
      <c r="E12" s="40"/>
      <c r="F12" s="40"/>
    </row>
    <row r="13" spans="1:7" s="6" customFormat="1" ht="20.100000000000001" customHeight="1">
      <c r="A13" s="11">
        <v>3</v>
      </c>
      <c r="B13" s="26" t="s">
        <v>17</v>
      </c>
      <c r="C13" s="24"/>
      <c r="D13" s="24">
        <v>2392</v>
      </c>
      <c r="E13" s="40"/>
      <c r="F13" s="40">
        <f t="shared" si="1"/>
        <v>47.564128057267844</v>
      </c>
      <c r="G13" s="6">
        <v>5029</v>
      </c>
    </row>
    <row r="14" spans="1:7" s="45" customFormat="1" ht="20.100000000000001" customHeight="1">
      <c r="A14" s="9" t="s">
        <v>39</v>
      </c>
      <c r="B14" s="15" t="s">
        <v>10</v>
      </c>
      <c r="C14" s="43">
        <v>12300944</v>
      </c>
      <c r="D14" s="43">
        <v>2781829</v>
      </c>
      <c r="E14" s="44">
        <f t="shared" si="0"/>
        <v>22.614760298071431</v>
      </c>
      <c r="F14" s="40">
        <f t="shared" si="1"/>
        <v>90.872412451527111</v>
      </c>
      <c r="G14" s="45">
        <v>3061247</v>
      </c>
    </row>
    <row r="15" spans="1:7" s="6" customFormat="1" ht="20.100000000000001" customHeight="1">
      <c r="A15" s="9"/>
      <c r="B15" s="23" t="s">
        <v>18</v>
      </c>
      <c r="C15" s="24"/>
      <c r="D15" s="24"/>
      <c r="E15" s="40"/>
      <c r="F15" s="40"/>
    </row>
    <row r="16" spans="1:7" s="6" customFormat="1" ht="20.100000000000001" customHeight="1">
      <c r="A16" s="11">
        <v>1</v>
      </c>
      <c r="B16" s="23" t="s">
        <v>19</v>
      </c>
      <c r="C16" s="24">
        <v>5657669</v>
      </c>
      <c r="D16" s="24">
        <v>1175644</v>
      </c>
      <c r="E16" s="40">
        <f t="shared" si="0"/>
        <v>20.779653245886248</v>
      </c>
      <c r="F16" s="40">
        <f t="shared" si="1"/>
        <v>97.120368243918648</v>
      </c>
      <c r="G16" s="6">
        <v>1210502</v>
      </c>
    </row>
    <row r="17" spans="1:10" s="6" customFormat="1" ht="20.100000000000001" customHeight="1">
      <c r="A17" s="11">
        <f>A16+1</f>
        <v>2</v>
      </c>
      <c r="B17" s="23" t="s">
        <v>20</v>
      </c>
      <c r="C17" s="24">
        <v>41138</v>
      </c>
      <c r="D17" s="24">
        <v>9457</v>
      </c>
      <c r="E17" s="40">
        <f t="shared" si="0"/>
        <v>22.988477806407701</v>
      </c>
      <c r="F17" s="40">
        <f t="shared" si="1"/>
        <v>89.65680697762609</v>
      </c>
      <c r="G17" s="6">
        <v>10548</v>
      </c>
    </row>
    <row r="18" spans="1:10" s="6" customFormat="1" ht="20.100000000000001" customHeight="1">
      <c r="A18" s="11">
        <f t="shared" ref="A18:A25" si="2">A17+1</f>
        <v>3</v>
      </c>
      <c r="B18" s="23" t="s">
        <v>28</v>
      </c>
      <c r="C18" s="24"/>
      <c r="D18" s="24">
        <v>388699</v>
      </c>
      <c r="E18" s="40"/>
      <c r="F18" s="40">
        <f t="shared" si="1"/>
        <v>98.289351243096718</v>
      </c>
      <c r="G18" s="6">
        <v>395464</v>
      </c>
    </row>
    <row r="19" spans="1:10" s="6" customFormat="1" ht="20.100000000000001" customHeight="1">
      <c r="A19" s="11">
        <f t="shared" si="2"/>
        <v>4</v>
      </c>
      <c r="B19" s="23" t="s">
        <v>29</v>
      </c>
      <c r="C19" s="24"/>
      <c r="D19" s="24">
        <v>20615</v>
      </c>
      <c r="E19" s="40"/>
      <c r="F19" s="40">
        <f t="shared" si="1"/>
        <v>66.435707379954877</v>
      </c>
      <c r="G19" s="6">
        <v>31030</v>
      </c>
    </row>
    <row r="20" spans="1:10" s="6" customFormat="1" ht="20.100000000000001" customHeight="1">
      <c r="A20" s="11">
        <f t="shared" si="2"/>
        <v>5</v>
      </c>
      <c r="B20" s="23" t="s">
        <v>30</v>
      </c>
      <c r="C20" s="24"/>
      <c r="D20" s="24">
        <v>10678</v>
      </c>
      <c r="E20" s="40"/>
      <c r="F20" s="40">
        <f t="shared" si="1"/>
        <v>84.799872935196959</v>
      </c>
      <c r="G20" s="6">
        <v>12592</v>
      </c>
      <c r="I20" s="47"/>
    </row>
    <row r="21" spans="1:10" s="6" customFormat="1" ht="20.100000000000001" customHeight="1">
      <c r="A21" s="11">
        <f t="shared" si="2"/>
        <v>6</v>
      </c>
      <c r="B21" s="23" t="s">
        <v>31</v>
      </c>
      <c r="C21" s="24"/>
      <c r="D21" s="24">
        <v>11602</v>
      </c>
      <c r="E21" s="40"/>
      <c r="F21" s="40">
        <f t="shared" si="1"/>
        <v>119.4973735709136</v>
      </c>
      <c r="G21" s="6">
        <v>9709</v>
      </c>
    </row>
    <row r="22" spans="1:10" s="6" customFormat="1" ht="20.100000000000001" customHeight="1">
      <c r="A22" s="11">
        <f t="shared" si="2"/>
        <v>7</v>
      </c>
      <c r="B22" s="23" t="s">
        <v>32</v>
      </c>
      <c r="C22" s="24">
        <v>123769</v>
      </c>
      <c r="D22" s="24">
        <v>36276</v>
      </c>
      <c r="E22" s="40">
        <f t="shared" si="0"/>
        <v>29.309439358805516</v>
      </c>
      <c r="F22" s="40">
        <f t="shared" si="1"/>
        <v>80.554260209179944</v>
      </c>
      <c r="G22" s="6">
        <v>45033</v>
      </c>
    </row>
    <row r="23" spans="1:10" s="6" customFormat="1" ht="20.100000000000001" customHeight="1">
      <c r="A23" s="11">
        <f t="shared" si="2"/>
        <v>8</v>
      </c>
      <c r="B23" s="23" t="s">
        <v>33</v>
      </c>
      <c r="C23" s="24"/>
      <c r="D23" s="24">
        <v>190304</v>
      </c>
      <c r="E23" s="40"/>
      <c r="F23" s="40">
        <f t="shared" si="1"/>
        <v>80.256410256410263</v>
      </c>
      <c r="G23" s="6">
        <v>237120</v>
      </c>
      <c r="J23" s="47"/>
    </row>
    <row r="24" spans="1:10" s="6" customFormat="1" ht="20.100000000000001" customHeight="1">
      <c r="A24" s="11">
        <f t="shared" si="2"/>
        <v>9</v>
      </c>
      <c r="B24" s="23" t="s">
        <v>34</v>
      </c>
      <c r="C24" s="24"/>
      <c r="D24" s="24">
        <v>506163</v>
      </c>
      <c r="E24" s="40"/>
      <c r="F24" s="40">
        <f t="shared" si="1"/>
        <v>92.553319875367535</v>
      </c>
      <c r="G24" s="6">
        <v>546888</v>
      </c>
    </row>
    <row r="25" spans="1:10" s="6" customFormat="1" ht="20.100000000000001" customHeight="1">
      <c r="A25" s="11">
        <f t="shared" si="2"/>
        <v>10</v>
      </c>
      <c r="B25" s="23" t="s">
        <v>21</v>
      </c>
      <c r="C25" s="24"/>
      <c r="D25" s="24">
        <v>121614</v>
      </c>
      <c r="E25" s="40"/>
      <c r="F25" s="40">
        <f t="shared" si="1"/>
        <v>102.19749745796183</v>
      </c>
      <c r="G25" s="6">
        <v>118999</v>
      </c>
    </row>
    <row r="26" spans="1:10" s="45" customFormat="1" ht="31.5" customHeight="1">
      <c r="A26" s="9" t="s">
        <v>6</v>
      </c>
      <c r="B26" s="46" t="s">
        <v>11</v>
      </c>
      <c r="C26" s="43">
        <v>3400</v>
      </c>
      <c r="D26" s="43"/>
      <c r="E26" s="44">
        <f t="shared" si="0"/>
        <v>0</v>
      </c>
      <c r="F26" s="40"/>
    </row>
    <row r="27" spans="1:10" s="45" customFormat="1" ht="20.100000000000001" customHeight="1">
      <c r="A27" s="9" t="s">
        <v>7</v>
      </c>
      <c r="B27" s="15" t="s">
        <v>12</v>
      </c>
      <c r="C27" s="43">
        <v>1440</v>
      </c>
      <c r="D27" s="43"/>
      <c r="E27" s="44">
        <f t="shared" si="0"/>
        <v>0</v>
      </c>
      <c r="F27" s="40"/>
    </row>
    <row r="28" spans="1:10" s="6" customFormat="1" ht="20.100000000000001" customHeight="1">
      <c r="A28" s="9" t="s">
        <v>8</v>
      </c>
      <c r="B28" s="15" t="s">
        <v>13</v>
      </c>
      <c r="C28" s="24"/>
      <c r="D28" s="24"/>
      <c r="E28" s="40"/>
      <c r="F28" s="40"/>
    </row>
    <row r="29" spans="1:10" s="6" customFormat="1" ht="32.25">
      <c r="A29" s="22" t="s">
        <v>4</v>
      </c>
      <c r="B29" s="27" t="s">
        <v>35</v>
      </c>
      <c r="C29" s="10"/>
      <c r="D29" s="10"/>
      <c r="E29" s="40"/>
      <c r="F29" s="40"/>
    </row>
    <row r="30" spans="1:10" s="29" customFormat="1" ht="20.100000000000001" customHeight="1">
      <c r="A30" s="12">
        <v>1</v>
      </c>
      <c r="B30" s="23" t="s">
        <v>36</v>
      </c>
      <c r="C30" s="28"/>
      <c r="D30" s="28"/>
      <c r="E30" s="40"/>
      <c r="F30" s="40"/>
    </row>
    <row r="31" spans="1:10" s="32" customFormat="1" ht="20.100000000000001" customHeight="1">
      <c r="A31" s="12">
        <v>2</v>
      </c>
      <c r="B31" s="23" t="s">
        <v>37</v>
      </c>
      <c r="C31" s="30"/>
      <c r="D31" s="30"/>
      <c r="E31" s="31"/>
      <c r="F31" s="40"/>
    </row>
    <row r="32" spans="1:10" s="29" customFormat="1" ht="20.100000000000001" customHeight="1">
      <c r="A32" s="21">
        <v>3</v>
      </c>
      <c r="B32" s="16" t="s">
        <v>38</v>
      </c>
      <c r="C32" s="33"/>
      <c r="D32" s="33"/>
      <c r="E32" s="34"/>
      <c r="F32" s="49"/>
    </row>
    <row r="33" spans="1:6" ht="19.5" customHeight="1">
      <c r="A33" s="13"/>
      <c r="B33" s="13"/>
      <c r="C33" s="6"/>
      <c r="D33" s="6"/>
      <c r="E33" s="35"/>
      <c r="F33" s="41"/>
    </row>
    <row r="34" spans="1:6" ht="18.75" customHeight="1">
      <c r="A34" s="13"/>
      <c r="B34" s="13"/>
      <c r="C34" s="6"/>
      <c r="D34" s="6"/>
    </row>
    <row r="35" spans="1:6" ht="18.75">
      <c r="A35" s="6"/>
      <c r="B35" s="6"/>
      <c r="C35" s="6"/>
      <c r="D35" s="6"/>
    </row>
    <row r="36" spans="1:6" ht="18.75">
      <c r="A36" s="6"/>
      <c r="B36" s="6"/>
      <c r="C36" s="6"/>
      <c r="D36" s="6"/>
    </row>
    <row r="37" spans="1:6" ht="18.75">
      <c r="A37" s="6"/>
      <c r="B37" s="6"/>
      <c r="C37" s="6"/>
      <c r="D37" s="6"/>
    </row>
    <row r="38" spans="1:6" ht="18.75">
      <c r="A38" s="6"/>
      <c r="B38" s="6"/>
      <c r="C38" s="6"/>
      <c r="D38" s="6"/>
    </row>
  </sheetData>
  <mergeCells count="8">
    <mergeCell ref="A3:F3"/>
    <mergeCell ref="A4:F4"/>
    <mergeCell ref="D5:F5"/>
    <mergeCell ref="A6:A7"/>
    <mergeCell ref="B6:B7"/>
    <mergeCell ref="C6:C7"/>
    <mergeCell ref="D6:D7"/>
    <mergeCell ref="E6:F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656FA9-7FD3-4ABE-A3B6-0A5FB4C638E3}">
  <ds:schemaRefs>
    <ds:schemaRef ds:uri="http://schemas.microsoft.com/sharepoint/v3/contenttype/forms"/>
  </ds:schemaRefs>
</ds:datastoreItem>
</file>

<file path=customXml/itemProps2.xml><?xml version="1.0" encoding="utf-8"?>
<ds:datastoreItem xmlns:ds="http://schemas.openxmlformats.org/officeDocument/2006/customXml" ds:itemID="{28DBF9D0-092B-4A10-9B00-12ECCF29D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Nguyen Tan Minh</cp:lastModifiedBy>
  <cp:lastPrinted>2021-04-14T08:23:19Z</cp:lastPrinted>
  <dcterms:created xsi:type="dcterms:W3CDTF">2018-08-22T07:49:45Z</dcterms:created>
  <dcterms:modified xsi:type="dcterms:W3CDTF">2021-04-14T09:39:52Z</dcterms:modified>
</cp:coreProperties>
</file>