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. Cong khai ngan sach\Nam 2022\Du toan trinh HDND\"/>
    </mc:Choice>
  </mc:AlternateContent>
  <xr:revisionPtr revIDLastSave="0" documentId="8_{E1CEE297-9C95-4946-AF98-979B79C90EE5}" xr6:coauthVersionLast="47" xr6:coauthVersionMax="47" xr10:uidLastSave="{00000000-0000-0000-0000-000000000000}"/>
  <bookViews>
    <workbookView xWindow="-120" yWindow="-120" windowWidth="20730" windowHeight="11040" xr2:uid="{6CC1B6A2-89C1-4BD0-8D56-C4AF167D52A5}"/>
  </bookViews>
  <sheets>
    <sheet name="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F28" i="1"/>
  <c r="E26" i="1"/>
  <c r="F26" i="1" s="1"/>
  <c r="D26" i="1"/>
  <c r="C26" i="1"/>
  <c r="F25" i="1"/>
  <c r="C24" i="1"/>
  <c r="F24" i="1" s="1"/>
  <c r="F23" i="1"/>
  <c r="F22" i="1"/>
  <c r="F21" i="1"/>
  <c r="C20" i="1"/>
  <c r="C19" i="1" s="1"/>
  <c r="E19" i="1"/>
  <c r="D19" i="1"/>
  <c r="D18" i="1" s="1"/>
  <c r="E18" i="1"/>
  <c r="D17" i="1"/>
  <c r="F17" i="1" s="1"/>
  <c r="F16" i="1"/>
  <c r="F14" i="1"/>
  <c r="F13" i="1"/>
  <c r="E12" i="1"/>
  <c r="F12" i="1" s="1"/>
  <c r="D12" i="1"/>
  <c r="D8" i="1" s="1"/>
  <c r="C12" i="1"/>
  <c r="F9" i="1"/>
  <c r="E8" i="1"/>
  <c r="C8" i="1"/>
  <c r="F8" i="1" l="1"/>
  <c r="F19" i="1"/>
  <c r="C18" i="1"/>
  <c r="F18" i="1"/>
  <c r="F20" i="1"/>
</calcChain>
</file>

<file path=xl/sharedStrings.xml><?xml version="1.0" encoding="utf-8"?>
<sst xmlns="http://schemas.openxmlformats.org/spreadsheetml/2006/main" count="57" uniqueCount="53">
  <si>
    <t>UBND TỈNH ĐẮK LẮK</t>
  </si>
  <si>
    <t>Biểu số 33/CK-NSNN</t>
  </si>
  <si>
    <t>CÂN ĐỐI NGÂN SÁCH ĐỊA PHƯƠNG NĂM 2022</t>
  </si>
  <si>
    <t>(Dự toán trình Hội đồng nhân dân)</t>
  </si>
  <si>
    <t>Đơn vị: Triệu đồng</t>
  </si>
  <si>
    <t>STT</t>
  </si>
  <si>
    <t>NỘI DUNG</t>
  </si>
  <si>
    <t>DỰ TOÁN NĂM 2021</t>
  </si>
  <si>
    <t>ƯỚC TH NĂM 2021</t>
  </si>
  <si>
    <t>DỰ TOÁN NĂM 2022</t>
  </si>
  <si>
    <t>SO SÁNH (1) (%)</t>
  </si>
  <si>
    <t xml:space="preserve"> </t>
  </si>
  <si>
    <t>A</t>
  </si>
  <si>
    <t>B</t>
  </si>
  <si>
    <t>TỔNG NGUỒN THU NSĐP</t>
  </si>
  <si>
    <t>I</t>
  </si>
  <si>
    <t>Thu NSĐP được hưởng theo phân cấp</t>
  </si>
  <si>
    <t>Thu NSĐP được hưởng 100%</t>
  </si>
  <si>
    <t xml:space="preserve">Thu NSĐP hưởng từ các khoản thu phân chia </t>
  </si>
  <si>
    <t>II</t>
  </si>
  <si>
    <t>Thu bổ sung từ NSTW</t>
  </si>
  <si>
    <t>Thu bổ sung cân đối</t>
  </si>
  <si>
    <t>Thu bổ sung có mục tiêu</t>
  </si>
  <si>
    <t>III</t>
  </si>
  <si>
    <t>Thu từ quỹ dự trữ tài chính</t>
  </si>
  <si>
    <t>IV</t>
  </si>
  <si>
    <t>Thu kết dư</t>
  </si>
  <si>
    <t>V</t>
  </si>
  <si>
    <t>Thu chuyển nguồn từ năm trước chuyển sang</t>
  </si>
  <si>
    <t>TỔNG CHI NSĐP</t>
  </si>
  <si>
    <t> I</t>
  </si>
  <si>
    <t>Tổng chi cân đối NSĐP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</si>
  <si>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</si>
  <si>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</si>
  <si>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</si>
  <si>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</si>
  <si>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</si>
  <si>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</si>
  <si>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</si>
  <si>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</si>
  <si>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</si>
  <si>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</si>
  <si>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>C</t>
  </si>
  <si>
    <t>BỘI CHI NSĐP/ BỘI THU NSĐP</t>
  </si>
  <si>
    <t>D</t>
  </si>
  <si>
    <t>CHI TRẢ NỢ GỐC CỦA NSĐP</t>
  </si>
  <si>
    <t xml:space="preserve">Từ nguồn vay để trả nợ gốc </t>
  </si>
  <si>
    <t>2 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</si>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</sst>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UVnTime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64" fontId="5" fillId="0" borderId="3" xfId="1" applyNumberFormat="1" applyFont="1" applyBorder="1" applyAlignment="1">
      <alignment vertical="center" wrapText="1"/>
    </xf>
    <xf numFmtId="164" fontId="6" fillId="2" borderId="3" xfId="1" applyNumberFormat="1" applyFont="1" applyFill="1" applyBorder="1"/>
    <xf numFmtId="164" fontId="6" fillId="2" borderId="3" xfId="2" applyNumberFormat="1" applyFont="1" applyFill="1" applyBorder="1"/>
    <xf numFmtId="164" fontId="8" fillId="2" borderId="3" xfId="1" applyNumberFormat="1" applyFont="1" applyFill="1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5" fillId="0" borderId="4" xfId="1" applyNumberFormat="1" applyFont="1" applyBorder="1" applyAlignment="1">
      <alignment vertical="center" wrapText="1"/>
    </xf>
    <xf numFmtId="43" fontId="4" fillId="0" borderId="4" xfId="1" applyFont="1" applyBorder="1" applyAlignment="1">
      <alignment vertical="center" wrapText="1"/>
    </xf>
    <xf numFmtId="43" fontId="1" fillId="0" borderId="0" xfId="1" applyFont="1"/>
  </cellXfs>
  <cellStyles count="3">
    <cellStyle name="Comma" xfId="1" builtinId="3"/>
    <cellStyle name="Comma 2 2" xfId="2" xr:uid="{5D06313F-D94C-4DD2-BC73-9E238FB784B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C8CC9-AC9E-4923-9D89-C2C4D391F4F6}">
  <sheetPr>
    <tabColor rgb="FF00B050"/>
  </sheetPr>
  <dimension ref="A1:F37"/>
  <sheetViews>
    <sheetView tabSelected="1" workbookViewId="0">
      <selection activeCell="C10" sqref="C10"/>
    </sheetView>
  </sheetViews>
  <sheetFormatPr defaultRowHeight="15.75"/>
  <cols>
    <col min="1" max="1" width="5.625" customWidth="1"/>
    <col min="2" max="2" width="23.875" customWidth="1"/>
    <col min="3" max="3" width="15" customWidth="1"/>
    <col min="4" max="4" width="13.5" customWidth="1"/>
    <col min="5" max="5" width="10.375" customWidth="1"/>
    <col min="257" max="257" width="5.625" customWidth="1"/>
    <col min="258" max="258" width="23.875" customWidth="1"/>
    <col min="259" max="259" width="15" customWidth="1"/>
    <col min="260" max="260" width="13.5" customWidth="1"/>
    <col min="261" max="261" width="10.375" customWidth="1"/>
    <col min="513" max="513" width="5.625" customWidth="1"/>
    <col min="514" max="514" width="23.875" customWidth="1"/>
    <col min="515" max="515" width="15" customWidth="1"/>
    <col min="516" max="516" width="13.5" customWidth="1"/>
    <col min="517" max="517" width="10.375" customWidth="1"/>
    <col min="769" max="769" width="5.625" customWidth="1"/>
    <col min="770" max="770" width="23.875" customWidth="1"/>
    <col min="771" max="771" width="15" customWidth="1"/>
    <col min="772" max="772" width="13.5" customWidth="1"/>
    <col min="773" max="773" width="10.375" customWidth="1"/>
    <col min="1025" max="1025" width="5.625" customWidth="1"/>
    <col min="1026" max="1026" width="23.875" customWidth="1"/>
    <col min="1027" max="1027" width="15" customWidth="1"/>
    <col min="1028" max="1028" width="13.5" customWidth="1"/>
    <col min="1029" max="1029" width="10.375" customWidth="1"/>
    <col min="1281" max="1281" width="5.625" customWidth="1"/>
    <col min="1282" max="1282" width="23.875" customWidth="1"/>
    <col min="1283" max="1283" width="15" customWidth="1"/>
    <col min="1284" max="1284" width="13.5" customWidth="1"/>
    <col min="1285" max="1285" width="10.375" customWidth="1"/>
    <col min="1537" max="1537" width="5.625" customWidth="1"/>
    <col min="1538" max="1538" width="23.875" customWidth="1"/>
    <col min="1539" max="1539" width="15" customWidth="1"/>
    <col min="1540" max="1540" width="13.5" customWidth="1"/>
    <col min="1541" max="1541" width="10.375" customWidth="1"/>
    <col min="1793" max="1793" width="5.625" customWidth="1"/>
    <col min="1794" max="1794" width="23.875" customWidth="1"/>
    <col min="1795" max="1795" width="15" customWidth="1"/>
    <col min="1796" max="1796" width="13.5" customWidth="1"/>
    <col min="1797" max="1797" width="10.375" customWidth="1"/>
    <col min="2049" max="2049" width="5.625" customWidth="1"/>
    <col min="2050" max="2050" width="23.875" customWidth="1"/>
    <col min="2051" max="2051" width="15" customWidth="1"/>
    <col min="2052" max="2052" width="13.5" customWidth="1"/>
    <col min="2053" max="2053" width="10.375" customWidth="1"/>
    <col min="2305" max="2305" width="5.625" customWidth="1"/>
    <col min="2306" max="2306" width="23.875" customWidth="1"/>
    <col min="2307" max="2307" width="15" customWidth="1"/>
    <col min="2308" max="2308" width="13.5" customWidth="1"/>
    <col min="2309" max="2309" width="10.375" customWidth="1"/>
    <col min="2561" max="2561" width="5.625" customWidth="1"/>
    <col min="2562" max="2562" width="23.875" customWidth="1"/>
    <col min="2563" max="2563" width="15" customWidth="1"/>
    <col min="2564" max="2564" width="13.5" customWidth="1"/>
    <col min="2565" max="2565" width="10.375" customWidth="1"/>
    <col min="2817" max="2817" width="5.625" customWidth="1"/>
    <col min="2818" max="2818" width="23.875" customWidth="1"/>
    <col min="2819" max="2819" width="15" customWidth="1"/>
    <col min="2820" max="2820" width="13.5" customWidth="1"/>
    <col min="2821" max="2821" width="10.375" customWidth="1"/>
    <col min="3073" max="3073" width="5.625" customWidth="1"/>
    <col min="3074" max="3074" width="23.875" customWidth="1"/>
    <col min="3075" max="3075" width="15" customWidth="1"/>
    <col min="3076" max="3076" width="13.5" customWidth="1"/>
    <col min="3077" max="3077" width="10.375" customWidth="1"/>
    <col min="3329" max="3329" width="5.625" customWidth="1"/>
    <col min="3330" max="3330" width="23.875" customWidth="1"/>
    <col min="3331" max="3331" width="15" customWidth="1"/>
    <col min="3332" max="3332" width="13.5" customWidth="1"/>
    <col min="3333" max="3333" width="10.375" customWidth="1"/>
    <col min="3585" max="3585" width="5.625" customWidth="1"/>
    <col min="3586" max="3586" width="23.875" customWidth="1"/>
    <col min="3587" max="3587" width="15" customWidth="1"/>
    <col min="3588" max="3588" width="13.5" customWidth="1"/>
    <col min="3589" max="3589" width="10.375" customWidth="1"/>
    <col min="3841" max="3841" width="5.625" customWidth="1"/>
    <col min="3842" max="3842" width="23.875" customWidth="1"/>
    <col min="3843" max="3843" width="15" customWidth="1"/>
    <col min="3844" max="3844" width="13.5" customWidth="1"/>
    <col min="3845" max="3845" width="10.375" customWidth="1"/>
    <col min="4097" max="4097" width="5.625" customWidth="1"/>
    <col min="4098" max="4098" width="23.875" customWidth="1"/>
    <col min="4099" max="4099" width="15" customWidth="1"/>
    <col min="4100" max="4100" width="13.5" customWidth="1"/>
    <col min="4101" max="4101" width="10.375" customWidth="1"/>
    <col min="4353" max="4353" width="5.625" customWidth="1"/>
    <col min="4354" max="4354" width="23.875" customWidth="1"/>
    <col min="4355" max="4355" width="15" customWidth="1"/>
    <col min="4356" max="4356" width="13.5" customWidth="1"/>
    <col min="4357" max="4357" width="10.375" customWidth="1"/>
    <col min="4609" max="4609" width="5.625" customWidth="1"/>
    <col min="4610" max="4610" width="23.875" customWidth="1"/>
    <col min="4611" max="4611" width="15" customWidth="1"/>
    <col min="4612" max="4612" width="13.5" customWidth="1"/>
    <col min="4613" max="4613" width="10.375" customWidth="1"/>
    <col min="4865" max="4865" width="5.625" customWidth="1"/>
    <col min="4866" max="4866" width="23.875" customWidth="1"/>
    <col min="4867" max="4867" width="15" customWidth="1"/>
    <col min="4868" max="4868" width="13.5" customWidth="1"/>
    <col min="4869" max="4869" width="10.375" customWidth="1"/>
    <col min="5121" max="5121" width="5.625" customWidth="1"/>
    <col min="5122" max="5122" width="23.875" customWidth="1"/>
    <col min="5123" max="5123" width="15" customWidth="1"/>
    <col min="5124" max="5124" width="13.5" customWidth="1"/>
    <col min="5125" max="5125" width="10.375" customWidth="1"/>
    <col min="5377" max="5377" width="5.625" customWidth="1"/>
    <col min="5378" max="5378" width="23.875" customWidth="1"/>
    <col min="5379" max="5379" width="15" customWidth="1"/>
    <col min="5380" max="5380" width="13.5" customWidth="1"/>
    <col min="5381" max="5381" width="10.375" customWidth="1"/>
    <col min="5633" max="5633" width="5.625" customWidth="1"/>
    <col min="5634" max="5634" width="23.875" customWidth="1"/>
    <col min="5635" max="5635" width="15" customWidth="1"/>
    <col min="5636" max="5636" width="13.5" customWidth="1"/>
    <col min="5637" max="5637" width="10.375" customWidth="1"/>
    <col min="5889" max="5889" width="5.625" customWidth="1"/>
    <col min="5890" max="5890" width="23.875" customWidth="1"/>
    <col min="5891" max="5891" width="15" customWidth="1"/>
    <col min="5892" max="5892" width="13.5" customWidth="1"/>
    <col min="5893" max="5893" width="10.375" customWidth="1"/>
    <col min="6145" max="6145" width="5.625" customWidth="1"/>
    <col min="6146" max="6146" width="23.875" customWidth="1"/>
    <col min="6147" max="6147" width="15" customWidth="1"/>
    <col min="6148" max="6148" width="13.5" customWidth="1"/>
    <col min="6149" max="6149" width="10.375" customWidth="1"/>
    <col min="6401" max="6401" width="5.625" customWidth="1"/>
    <col min="6402" max="6402" width="23.875" customWidth="1"/>
    <col min="6403" max="6403" width="15" customWidth="1"/>
    <col min="6404" max="6404" width="13.5" customWidth="1"/>
    <col min="6405" max="6405" width="10.375" customWidth="1"/>
    <col min="6657" max="6657" width="5.625" customWidth="1"/>
    <col min="6658" max="6658" width="23.875" customWidth="1"/>
    <col min="6659" max="6659" width="15" customWidth="1"/>
    <col min="6660" max="6660" width="13.5" customWidth="1"/>
    <col min="6661" max="6661" width="10.375" customWidth="1"/>
    <col min="6913" max="6913" width="5.625" customWidth="1"/>
    <col min="6914" max="6914" width="23.875" customWidth="1"/>
    <col min="6915" max="6915" width="15" customWidth="1"/>
    <col min="6916" max="6916" width="13.5" customWidth="1"/>
    <col min="6917" max="6917" width="10.375" customWidth="1"/>
    <col min="7169" max="7169" width="5.625" customWidth="1"/>
    <col min="7170" max="7170" width="23.875" customWidth="1"/>
    <col min="7171" max="7171" width="15" customWidth="1"/>
    <col min="7172" max="7172" width="13.5" customWidth="1"/>
    <col min="7173" max="7173" width="10.375" customWidth="1"/>
    <col min="7425" max="7425" width="5.625" customWidth="1"/>
    <col min="7426" max="7426" width="23.875" customWidth="1"/>
    <col min="7427" max="7427" width="15" customWidth="1"/>
    <col min="7428" max="7428" width="13.5" customWidth="1"/>
    <col min="7429" max="7429" width="10.375" customWidth="1"/>
    <col min="7681" max="7681" width="5.625" customWidth="1"/>
    <col min="7682" max="7682" width="23.875" customWidth="1"/>
    <col min="7683" max="7683" width="15" customWidth="1"/>
    <col min="7684" max="7684" width="13.5" customWidth="1"/>
    <col min="7685" max="7685" width="10.375" customWidth="1"/>
    <col min="7937" max="7937" width="5.625" customWidth="1"/>
    <col min="7938" max="7938" width="23.875" customWidth="1"/>
    <col min="7939" max="7939" width="15" customWidth="1"/>
    <col min="7940" max="7940" width="13.5" customWidth="1"/>
    <col min="7941" max="7941" width="10.375" customWidth="1"/>
    <col min="8193" max="8193" width="5.625" customWidth="1"/>
    <col min="8194" max="8194" width="23.875" customWidth="1"/>
    <col min="8195" max="8195" width="15" customWidth="1"/>
    <col min="8196" max="8196" width="13.5" customWidth="1"/>
    <col min="8197" max="8197" width="10.375" customWidth="1"/>
    <col min="8449" max="8449" width="5.625" customWidth="1"/>
    <col min="8450" max="8450" width="23.875" customWidth="1"/>
    <col min="8451" max="8451" width="15" customWidth="1"/>
    <col min="8452" max="8452" width="13.5" customWidth="1"/>
    <col min="8453" max="8453" width="10.375" customWidth="1"/>
    <col min="8705" max="8705" width="5.625" customWidth="1"/>
    <col min="8706" max="8706" width="23.875" customWidth="1"/>
    <col min="8707" max="8707" width="15" customWidth="1"/>
    <col min="8708" max="8708" width="13.5" customWidth="1"/>
    <col min="8709" max="8709" width="10.375" customWidth="1"/>
    <col min="8961" max="8961" width="5.625" customWidth="1"/>
    <col min="8962" max="8962" width="23.875" customWidth="1"/>
    <col min="8963" max="8963" width="15" customWidth="1"/>
    <col min="8964" max="8964" width="13.5" customWidth="1"/>
    <col min="8965" max="8965" width="10.375" customWidth="1"/>
    <col min="9217" max="9217" width="5.625" customWidth="1"/>
    <col min="9218" max="9218" width="23.875" customWidth="1"/>
    <col min="9219" max="9219" width="15" customWidth="1"/>
    <col min="9220" max="9220" width="13.5" customWidth="1"/>
    <col min="9221" max="9221" width="10.375" customWidth="1"/>
    <col min="9473" max="9473" width="5.625" customWidth="1"/>
    <col min="9474" max="9474" width="23.875" customWidth="1"/>
    <col min="9475" max="9475" width="15" customWidth="1"/>
    <col min="9476" max="9476" width="13.5" customWidth="1"/>
    <col min="9477" max="9477" width="10.375" customWidth="1"/>
    <col min="9729" max="9729" width="5.625" customWidth="1"/>
    <col min="9730" max="9730" width="23.875" customWidth="1"/>
    <col min="9731" max="9731" width="15" customWidth="1"/>
    <col min="9732" max="9732" width="13.5" customWidth="1"/>
    <col min="9733" max="9733" width="10.375" customWidth="1"/>
    <col min="9985" max="9985" width="5.625" customWidth="1"/>
    <col min="9986" max="9986" width="23.875" customWidth="1"/>
    <col min="9987" max="9987" width="15" customWidth="1"/>
    <col min="9988" max="9988" width="13.5" customWidth="1"/>
    <col min="9989" max="9989" width="10.375" customWidth="1"/>
    <col min="10241" max="10241" width="5.625" customWidth="1"/>
    <col min="10242" max="10242" width="23.875" customWidth="1"/>
    <col min="10243" max="10243" width="15" customWidth="1"/>
    <col min="10244" max="10244" width="13.5" customWidth="1"/>
    <col min="10245" max="10245" width="10.375" customWidth="1"/>
    <col min="10497" max="10497" width="5.625" customWidth="1"/>
    <col min="10498" max="10498" width="23.875" customWidth="1"/>
    <col min="10499" max="10499" width="15" customWidth="1"/>
    <col min="10500" max="10500" width="13.5" customWidth="1"/>
    <col min="10501" max="10501" width="10.375" customWidth="1"/>
    <col min="10753" max="10753" width="5.625" customWidth="1"/>
    <col min="10754" max="10754" width="23.875" customWidth="1"/>
    <col min="10755" max="10755" width="15" customWidth="1"/>
    <col min="10756" max="10756" width="13.5" customWidth="1"/>
    <col min="10757" max="10757" width="10.375" customWidth="1"/>
    <col min="11009" max="11009" width="5.625" customWidth="1"/>
    <col min="11010" max="11010" width="23.875" customWidth="1"/>
    <col min="11011" max="11011" width="15" customWidth="1"/>
    <col min="11012" max="11012" width="13.5" customWidth="1"/>
    <col min="11013" max="11013" width="10.375" customWidth="1"/>
    <col min="11265" max="11265" width="5.625" customWidth="1"/>
    <col min="11266" max="11266" width="23.875" customWidth="1"/>
    <col min="11267" max="11267" width="15" customWidth="1"/>
    <col min="11268" max="11268" width="13.5" customWidth="1"/>
    <col min="11269" max="11269" width="10.375" customWidth="1"/>
    <col min="11521" max="11521" width="5.625" customWidth="1"/>
    <col min="11522" max="11522" width="23.875" customWidth="1"/>
    <col min="11523" max="11523" width="15" customWidth="1"/>
    <col min="11524" max="11524" width="13.5" customWidth="1"/>
    <col min="11525" max="11525" width="10.375" customWidth="1"/>
    <col min="11777" max="11777" width="5.625" customWidth="1"/>
    <col min="11778" max="11778" width="23.875" customWidth="1"/>
    <col min="11779" max="11779" width="15" customWidth="1"/>
    <col min="11780" max="11780" width="13.5" customWidth="1"/>
    <col min="11781" max="11781" width="10.375" customWidth="1"/>
    <col min="12033" max="12033" width="5.625" customWidth="1"/>
    <col min="12034" max="12034" width="23.875" customWidth="1"/>
    <col min="12035" max="12035" width="15" customWidth="1"/>
    <col min="12036" max="12036" width="13.5" customWidth="1"/>
    <col min="12037" max="12037" width="10.375" customWidth="1"/>
    <col min="12289" max="12289" width="5.625" customWidth="1"/>
    <col min="12290" max="12290" width="23.875" customWidth="1"/>
    <col min="12291" max="12291" width="15" customWidth="1"/>
    <col min="12292" max="12292" width="13.5" customWidth="1"/>
    <col min="12293" max="12293" width="10.375" customWidth="1"/>
    <col min="12545" max="12545" width="5.625" customWidth="1"/>
    <col min="12546" max="12546" width="23.875" customWidth="1"/>
    <col min="12547" max="12547" width="15" customWidth="1"/>
    <col min="12548" max="12548" width="13.5" customWidth="1"/>
    <col min="12549" max="12549" width="10.375" customWidth="1"/>
    <col min="12801" max="12801" width="5.625" customWidth="1"/>
    <col min="12802" max="12802" width="23.875" customWidth="1"/>
    <col min="12803" max="12803" width="15" customWidth="1"/>
    <col min="12804" max="12804" width="13.5" customWidth="1"/>
    <col min="12805" max="12805" width="10.375" customWidth="1"/>
    <col min="13057" max="13057" width="5.625" customWidth="1"/>
    <col min="13058" max="13058" width="23.875" customWidth="1"/>
    <col min="13059" max="13059" width="15" customWidth="1"/>
    <col min="13060" max="13060" width="13.5" customWidth="1"/>
    <col min="13061" max="13061" width="10.375" customWidth="1"/>
    <col min="13313" max="13313" width="5.625" customWidth="1"/>
    <col min="13314" max="13314" width="23.875" customWidth="1"/>
    <col min="13315" max="13315" width="15" customWidth="1"/>
    <col min="13316" max="13316" width="13.5" customWidth="1"/>
    <col min="13317" max="13317" width="10.375" customWidth="1"/>
    <col min="13569" max="13569" width="5.625" customWidth="1"/>
    <col min="13570" max="13570" width="23.875" customWidth="1"/>
    <col min="13571" max="13571" width="15" customWidth="1"/>
    <col min="13572" max="13572" width="13.5" customWidth="1"/>
    <col min="13573" max="13573" width="10.375" customWidth="1"/>
    <col min="13825" max="13825" width="5.625" customWidth="1"/>
    <col min="13826" max="13826" width="23.875" customWidth="1"/>
    <col min="13827" max="13827" width="15" customWidth="1"/>
    <col min="13828" max="13828" width="13.5" customWidth="1"/>
    <col min="13829" max="13829" width="10.375" customWidth="1"/>
    <col min="14081" max="14081" width="5.625" customWidth="1"/>
    <col min="14082" max="14082" width="23.875" customWidth="1"/>
    <col min="14083" max="14083" width="15" customWidth="1"/>
    <col min="14084" max="14084" width="13.5" customWidth="1"/>
    <col min="14085" max="14085" width="10.375" customWidth="1"/>
    <col min="14337" max="14337" width="5.625" customWidth="1"/>
    <col min="14338" max="14338" width="23.875" customWidth="1"/>
    <col min="14339" max="14339" width="15" customWidth="1"/>
    <col min="14340" max="14340" width="13.5" customWidth="1"/>
    <col min="14341" max="14341" width="10.375" customWidth="1"/>
    <col min="14593" max="14593" width="5.625" customWidth="1"/>
    <col min="14594" max="14594" width="23.875" customWidth="1"/>
    <col min="14595" max="14595" width="15" customWidth="1"/>
    <col min="14596" max="14596" width="13.5" customWidth="1"/>
    <col min="14597" max="14597" width="10.375" customWidth="1"/>
    <col min="14849" max="14849" width="5.625" customWidth="1"/>
    <col min="14850" max="14850" width="23.875" customWidth="1"/>
    <col min="14851" max="14851" width="15" customWidth="1"/>
    <col min="14852" max="14852" width="13.5" customWidth="1"/>
    <col min="14853" max="14853" width="10.375" customWidth="1"/>
    <col min="15105" max="15105" width="5.625" customWidth="1"/>
    <col min="15106" max="15106" width="23.875" customWidth="1"/>
    <col min="15107" max="15107" width="15" customWidth="1"/>
    <col min="15108" max="15108" width="13.5" customWidth="1"/>
    <col min="15109" max="15109" width="10.375" customWidth="1"/>
    <col min="15361" max="15361" width="5.625" customWidth="1"/>
    <col min="15362" max="15362" width="23.875" customWidth="1"/>
    <col min="15363" max="15363" width="15" customWidth="1"/>
    <col min="15364" max="15364" width="13.5" customWidth="1"/>
    <col min="15365" max="15365" width="10.375" customWidth="1"/>
    <col min="15617" max="15617" width="5.625" customWidth="1"/>
    <col min="15618" max="15618" width="23.875" customWidth="1"/>
    <col min="15619" max="15619" width="15" customWidth="1"/>
    <col min="15620" max="15620" width="13.5" customWidth="1"/>
    <col min="15621" max="15621" width="10.375" customWidth="1"/>
    <col min="15873" max="15873" width="5.625" customWidth="1"/>
    <col min="15874" max="15874" width="23.875" customWidth="1"/>
    <col min="15875" max="15875" width="15" customWidth="1"/>
    <col min="15876" max="15876" width="13.5" customWidth="1"/>
    <col min="15877" max="15877" width="10.375" customWidth="1"/>
    <col min="16129" max="16129" width="5.625" customWidth="1"/>
    <col min="16130" max="16130" width="23.875" customWidth="1"/>
    <col min="16131" max="16131" width="15" customWidth="1"/>
    <col min="16132" max="16132" width="13.5" customWidth="1"/>
    <col min="16133" max="16133" width="10.375" customWidth="1"/>
  </cols>
  <sheetData>
    <row r="1" spans="1:6" ht="29.25" customHeight="1">
      <c r="A1" s="1" t="s">
        <v>0</v>
      </c>
      <c r="B1" s="1"/>
      <c r="E1" s="1" t="s">
        <v>1</v>
      </c>
      <c r="F1" s="1"/>
    </row>
    <row r="2" spans="1:6" ht="26.25" customHeight="1">
      <c r="A2" s="2" t="s">
        <v>2</v>
      </c>
      <c r="B2" s="2"/>
      <c r="C2" s="2"/>
      <c r="D2" s="2"/>
      <c r="E2" s="2"/>
      <c r="F2" s="2"/>
    </row>
    <row r="3" spans="1:6" ht="15.75" customHeight="1">
      <c r="A3" s="3" t="s">
        <v>3</v>
      </c>
      <c r="B3" s="3"/>
      <c r="C3" s="3"/>
      <c r="D3" s="3"/>
      <c r="E3" s="3"/>
      <c r="F3" s="3"/>
    </row>
    <row r="4" spans="1:6">
      <c r="E4" s="4" t="s">
        <v>4</v>
      </c>
    </row>
    <row r="5" spans="1:6" ht="33" customHeight="1">
      <c r="A5" s="5" t="s">
        <v>5</v>
      </c>
      <c r="B5" s="5" t="s">
        <v>6</v>
      </c>
      <c r="C5" s="6" t="s">
        <v>7</v>
      </c>
      <c r="D5" s="6" t="s">
        <v>8</v>
      </c>
      <c r="E5" s="5" t="s">
        <v>9</v>
      </c>
      <c r="F5" s="5" t="s">
        <v>10</v>
      </c>
    </row>
    <row r="6" spans="1:6" ht="26.25" customHeight="1">
      <c r="A6" s="5"/>
      <c r="B6" s="5"/>
      <c r="C6" s="6" t="s">
        <v>11</v>
      </c>
      <c r="D6" s="7"/>
      <c r="E6" s="5"/>
      <c r="F6" s="5"/>
    </row>
    <row r="7" spans="1:6">
      <c r="A7" s="8" t="s">
        <v>12</v>
      </c>
      <c r="B7" s="8" t="s">
        <v>13</v>
      </c>
      <c r="C7" s="8">
        <v>1</v>
      </c>
      <c r="D7" s="8">
        <v>2</v>
      </c>
      <c r="E7" s="8">
        <v>3</v>
      </c>
      <c r="F7" s="8">
        <v>4</v>
      </c>
    </row>
    <row r="8" spans="1:6">
      <c r="A8" s="9" t="s">
        <v>12</v>
      </c>
      <c r="B8" s="9" t="s">
        <v>14</v>
      </c>
      <c r="C8" s="10">
        <f>C9+C12+C15+C16+C17</f>
        <v>17357093</v>
      </c>
      <c r="D8" s="10">
        <f>D9+D12+D15+D16+D17</f>
        <v>21323723</v>
      </c>
      <c r="E8" s="10">
        <f>E9+E12+E15+E16+E17</f>
        <v>17933959</v>
      </c>
      <c r="F8" s="11">
        <f>E8/D8*100</f>
        <v>84.103320044065484</v>
      </c>
    </row>
    <row r="9" spans="1:6" ht="25.5">
      <c r="A9" s="9" t="s">
        <v>15</v>
      </c>
      <c r="B9" s="12" t="s">
        <v>16</v>
      </c>
      <c r="C9" s="10">
        <v>6578100</v>
      </c>
      <c r="D9" s="10">
        <v>6001020</v>
      </c>
      <c r="E9" s="10">
        <v>6980000</v>
      </c>
      <c r="F9" s="11">
        <f>E9/D9*100</f>
        <v>116.31356002812856</v>
      </c>
    </row>
    <row r="10" spans="1:6">
      <c r="A10" s="13">
        <v>1</v>
      </c>
      <c r="B10" s="14" t="s">
        <v>17</v>
      </c>
      <c r="C10" s="15"/>
      <c r="D10" s="15"/>
      <c r="E10" s="15"/>
      <c r="F10" s="11"/>
    </row>
    <row r="11" spans="1:6" ht="25.5">
      <c r="A11" s="13">
        <v>2</v>
      </c>
      <c r="B11" s="14" t="s">
        <v>18</v>
      </c>
      <c r="C11" s="15"/>
      <c r="D11" s="15"/>
      <c r="E11" s="15"/>
      <c r="F11" s="11"/>
    </row>
    <row r="12" spans="1:6">
      <c r="A12" s="9" t="s">
        <v>19</v>
      </c>
      <c r="B12" s="12" t="s">
        <v>20</v>
      </c>
      <c r="C12" s="10">
        <f>SUM(C13:C14)</f>
        <v>10568993</v>
      </c>
      <c r="D12" s="10">
        <f>SUM(D13:D14)</f>
        <v>10689332</v>
      </c>
      <c r="E12" s="10">
        <f>SUM(E13:E14)</f>
        <v>10889393</v>
      </c>
      <c r="F12" s="11">
        <f>E12/D12*100</f>
        <v>101.87159496963889</v>
      </c>
    </row>
    <row r="13" spans="1:6">
      <c r="A13" s="13">
        <v>1</v>
      </c>
      <c r="B13" s="14" t="s">
        <v>21</v>
      </c>
      <c r="C13" s="15">
        <v>8473654</v>
      </c>
      <c r="D13" s="15">
        <v>8473654</v>
      </c>
      <c r="E13" s="15">
        <v>9314782</v>
      </c>
      <c r="F13" s="11">
        <f>E13/D13*100</f>
        <v>109.92639066924374</v>
      </c>
    </row>
    <row r="14" spans="1:6">
      <c r="A14" s="13">
        <v>2</v>
      </c>
      <c r="B14" s="14" t="s">
        <v>22</v>
      </c>
      <c r="C14" s="15">
        <v>2095339</v>
      </c>
      <c r="D14" s="15">
        <v>2215678</v>
      </c>
      <c r="E14" s="15">
        <v>1574611</v>
      </c>
      <c r="F14" s="11">
        <f>E14/D14*100</f>
        <v>71.06677955912366</v>
      </c>
    </row>
    <row r="15" spans="1:6">
      <c r="A15" s="9" t="s">
        <v>23</v>
      </c>
      <c r="B15" s="12" t="s">
        <v>24</v>
      </c>
      <c r="C15" s="15">
        <v>0</v>
      </c>
      <c r="D15" s="15">
        <v>0</v>
      </c>
      <c r="E15" s="15"/>
      <c r="F15" s="11"/>
    </row>
    <row r="16" spans="1:6">
      <c r="A16" s="9" t="s">
        <v>25</v>
      </c>
      <c r="B16" s="12" t="s">
        <v>26</v>
      </c>
      <c r="C16" s="15">
        <v>0</v>
      </c>
      <c r="D16" s="15">
        <v>189461</v>
      </c>
      <c r="E16" s="15"/>
      <c r="F16" s="11">
        <f>E16/D16*100</f>
        <v>0</v>
      </c>
    </row>
    <row r="17" spans="1:6" ht="25.5">
      <c r="A17" s="9" t="s">
        <v>27</v>
      </c>
      <c r="B17" s="12" t="s">
        <v>28</v>
      </c>
      <c r="C17" s="16">
        <v>210000</v>
      </c>
      <c r="D17" s="17">
        <f>4443910</f>
        <v>4443910</v>
      </c>
      <c r="E17" s="15">
        <v>64566</v>
      </c>
      <c r="F17" s="11">
        <f>E17/D17*100</f>
        <v>1.4529097123929153</v>
      </c>
    </row>
    <row r="18" spans="1:6">
      <c r="A18" s="9" t="s">
        <v>13</v>
      </c>
      <c r="B18" s="9" t="s">
        <v>29</v>
      </c>
      <c r="C18" s="10">
        <f>C19+C26+C29</f>
        <v>17451693</v>
      </c>
      <c r="D18" s="10">
        <f>D19+D26+D29</f>
        <v>21323723</v>
      </c>
      <c r="E18" s="10">
        <f>E19+E26+E29</f>
        <v>17921959</v>
      </c>
      <c r="F18" s="11">
        <f>E18/C18*100</f>
        <v>102.69467266012529</v>
      </c>
    </row>
    <row r="19" spans="1:6">
      <c r="A19" s="9" t="s">
        <v>30</v>
      </c>
      <c r="B19" s="12" t="s">
        <v>31</v>
      </c>
      <c r="C19" s="10">
        <f>SUM(C20:C25)</f>
        <v>15356354</v>
      </c>
      <c r="D19" s="10">
        <f>SUM(D20:D25)</f>
        <v>15824370</v>
      </c>
      <c r="E19" s="10">
        <f>SUM(E20:E25)</f>
        <v>16347348</v>
      </c>
      <c r="F19" s="11">
        <f t="shared" ref="F19:F28" si="0">E19/C19*100</f>
        <v>106.45331567636434</v>
      </c>
    </row>
    <row r="20" spans="1:6">
      <c r="A20" s="13">
        <v>1</v>
      </c>
      <c r="B20" s="14" t="s">
        <v>32</v>
      </c>
      <c r="C20" s="18">
        <f>3761230-33000</f>
        <v>3728230</v>
      </c>
      <c r="D20" s="15">
        <v>3671466</v>
      </c>
      <c r="E20" s="15">
        <v>3606196</v>
      </c>
      <c r="F20" s="11">
        <f t="shared" si="0"/>
        <v>96.726757737585928</v>
      </c>
    </row>
    <row r="21" spans="1:6">
      <c r="A21" s="13">
        <v>2</v>
      </c>
      <c r="B21" s="14" t="s">
        <v>33</v>
      </c>
      <c r="C21" s="18">
        <v>11181888</v>
      </c>
      <c r="D21" s="15">
        <v>12149870</v>
      </c>
      <c r="E21" s="15">
        <v>12363904</v>
      </c>
      <c r="F21" s="11">
        <f t="shared" si="0"/>
        <v>110.57080879364915</v>
      </c>
    </row>
    <row r="22" spans="1:6" ht="25.5">
      <c r="A22" s="13">
        <v>3</v>
      </c>
      <c r="B22" s="14" t="s">
        <v>34</v>
      </c>
      <c r="C22" s="18">
        <v>3400</v>
      </c>
      <c r="D22" s="15">
        <v>1594</v>
      </c>
      <c r="E22" s="15"/>
      <c r="F22" s="11">
        <f t="shared" si="0"/>
        <v>0</v>
      </c>
    </row>
    <row r="23" spans="1:6" ht="25.5">
      <c r="A23" s="13">
        <v>4</v>
      </c>
      <c r="B23" s="14" t="s">
        <v>35</v>
      </c>
      <c r="C23" s="18">
        <v>1440</v>
      </c>
      <c r="D23" s="15">
        <v>1440</v>
      </c>
      <c r="E23" s="15">
        <v>1440</v>
      </c>
      <c r="F23" s="11">
        <f t="shared" si="0"/>
        <v>100</v>
      </c>
    </row>
    <row r="24" spans="1:6">
      <c r="A24" s="13">
        <v>5</v>
      </c>
      <c r="B24" s="14" t="s">
        <v>36</v>
      </c>
      <c r="C24" s="18">
        <f>268396+33000</f>
        <v>301396</v>
      </c>
      <c r="D24" s="15"/>
      <c r="E24" s="15">
        <v>325808</v>
      </c>
      <c r="F24" s="11">
        <f t="shared" si="0"/>
        <v>108.09964299459847</v>
      </c>
    </row>
    <row r="25" spans="1:6" ht="25.5">
      <c r="A25" s="13">
        <v>6</v>
      </c>
      <c r="B25" s="14" t="s">
        <v>37</v>
      </c>
      <c r="C25" s="18">
        <v>140000</v>
      </c>
      <c r="D25" s="15"/>
      <c r="E25" s="15">
        <v>50000</v>
      </c>
      <c r="F25" s="11">
        <f t="shared" si="0"/>
        <v>35.714285714285715</v>
      </c>
    </row>
    <row r="26" spans="1:6" ht="25.5">
      <c r="A26" s="9" t="s">
        <v>19</v>
      </c>
      <c r="B26" s="12" t="s">
        <v>38</v>
      </c>
      <c r="C26" s="15">
        <f>SUM(C27:C28)</f>
        <v>2095339</v>
      </c>
      <c r="D26" s="15">
        <f>SUM(D27:D28)</f>
        <v>2215678</v>
      </c>
      <c r="E26" s="15">
        <f>SUM(E27:E28)</f>
        <v>1574611</v>
      </c>
      <c r="F26" s="11">
        <f t="shared" si="0"/>
        <v>75.148269564018051</v>
      </c>
    </row>
    <row r="27" spans="1:6" ht="25.5">
      <c r="A27" s="13">
        <v>1</v>
      </c>
      <c r="B27" s="14" t="s">
        <v>39</v>
      </c>
      <c r="C27" s="15"/>
      <c r="D27" s="15">
        <v>25171</v>
      </c>
      <c r="E27" s="15"/>
      <c r="F27" s="11"/>
    </row>
    <row r="28" spans="1:6" ht="25.5">
      <c r="A28" s="13">
        <v>2</v>
      </c>
      <c r="B28" s="14" t="s">
        <v>40</v>
      </c>
      <c r="C28" s="15">
        <v>2095339</v>
      </c>
      <c r="D28" s="15">
        <v>2190507</v>
      </c>
      <c r="E28" s="15">
        <v>1574611</v>
      </c>
      <c r="F28" s="11">
        <f t="shared" si="0"/>
        <v>75.148269564018051</v>
      </c>
    </row>
    <row r="29" spans="1:6" ht="25.5">
      <c r="A29" s="9" t="s">
        <v>23</v>
      </c>
      <c r="B29" s="12" t="s">
        <v>41</v>
      </c>
      <c r="C29" s="10">
        <v>0</v>
      </c>
      <c r="D29" s="10">
        <v>3283675</v>
      </c>
      <c r="E29" s="10"/>
      <c r="F29" s="11"/>
    </row>
    <row r="30" spans="1:6" ht="25.5">
      <c r="A30" s="9" t="s">
        <v>42</v>
      </c>
      <c r="B30" s="9" t="s">
        <v>43</v>
      </c>
      <c r="C30" s="10">
        <v>-94600</v>
      </c>
      <c r="D30" s="10">
        <v>0</v>
      </c>
      <c r="E30" s="10">
        <f>E8-E18</f>
        <v>12000</v>
      </c>
      <c r="F30" s="11"/>
    </row>
    <row r="31" spans="1:6">
      <c r="A31" s="9" t="s">
        <v>44</v>
      </c>
      <c r="B31" s="9" t="s">
        <v>45</v>
      </c>
      <c r="C31" s="10">
        <f>SUM(C32:C33)</f>
        <v>1500</v>
      </c>
      <c r="D31" s="10">
        <f>SUM(D32:D33)</f>
        <v>2043</v>
      </c>
      <c r="E31" s="10">
        <f>SUM(E32:E33)</f>
        <v>0</v>
      </c>
      <c r="F31" s="11"/>
    </row>
    <row r="32" spans="1:6">
      <c r="A32" s="13">
        <v>1</v>
      </c>
      <c r="B32" s="14" t="s">
        <v>46</v>
      </c>
      <c r="C32" s="18">
        <v>1500</v>
      </c>
      <c r="D32" s="15"/>
      <c r="E32" s="15"/>
      <c r="F32" s="11"/>
    </row>
    <row r="33" spans="1:6" ht="38.25">
      <c r="A33" s="13" t="s">
        <v>47</v>
      </c>
      <c r="B33" s="14" t="s">
        <v>48</v>
      </c>
      <c r="C33" s="15"/>
      <c r="D33" s="15">
        <v>2043</v>
      </c>
      <c r="E33" s="15"/>
      <c r="F33" s="11"/>
    </row>
    <row r="34" spans="1:6">
      <c r="A34" s="9" t="s">
        <v>49</v>
      </c>
      <c r="B34" s="9" t="s">
        <v>50</v>
      </c>
      <c r="C34" s="10">
        <v>96100</v>
      </c>
      <c r="D34" s="10">
        <v>91657</v>
      </c>
      <c r="E34" s="10">
        <v>77000</v>
      </c>
      <c r="F34" s="11"/>
    </row>
    <row r="35" spans="1:6">
      <c r="A35" s="13">
        <v>1</v>
      </c>
      <c r="B35" s="14" t="s">
        <v>51</v>
      </c>
      <c r="C35" s="15"/>
      <c r="D35" s="15"/>
      <c r="E35" s="15">
        <v>66800</v>
      </c>
      <c r="F35" s="11"/>
    </row>
    <row r="36" spans="1:6">
      <c r="A36" s="19">
        <v>2</v>
      </c>
      <c r="B36" s="20" t="s">
        <v>52</v>
      </c>
      <c r="C36" s="21"/>
      <c r="D36" s="21"/>
      <c r="E36" s="21">
        <v>10200</v>
      </c>
      <c r="F36" s="22"/>
    </row>
    <row r="37" spans="1:6">
      <c r="F37" s="23"/>
    </row>
  </sheetData>
  <mergeCells count="8">
    <mergeCell ref="A1:B1"/>
    <mergeCell ref="E1:F1"/>
    <mergeCell ref="A2:F2"/>
    <mergeCell ref="A3:F3"/>
    <mergeCell ref="A5:A6"/>
    <mergeCell ref="B5:B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Tan Minh</dc:creator>
  <cp:lastModifiedBy>Nguyen Tan Minh</cp:lastModifiedBy>
  <dcterms:created xsi:type="dcterms:W3CDTF">2021-12-09T02:03:42Z</dcterms:created>
  <dcterms:modified xsi:type="dcterms:W3CDTF">2021-12-09T02:05:03Z</dcterms:modified>
</cp:coreProperties>
</file>