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03. Cong khai ngan sach\9 Thang - 2022\CKNS - BTC\"/>
    </mc:Choice>
  </mc:AlternateContent>
  <xr:revisionPtr revIDLastSave="0" documentId="13_ncr:1_{A092F2F7-66AC-4417-A5C4-88B4A262B2F9}"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D8" i="1" s="1"/>
  <c r="D17" i="1"/>
  <c r="D39" i="1"/>
  <c r="E8" i="1" l="1"/>
  <c r="A31" i="1"/>
  <c r="A32" i="1"/>
  <c r="A33" i="1" s="1"/>
  <c r="A26" i="1"/>
  <c r="A27" i="1" s="1"/>
  <c r="A24" i="1"/>
  <c r="A11" i="1"/>
  <c r="A12" i="1"/>
  <c r="A13" i="1" s="1"/>
  <c r="A14" i="1" s="1"/>
  <c r="A15" i="1" s="1"/>
  <c r="A16" i="1" s="1"/>
</calcChain>
</file>

<file path=xl/sharedStrings.xml><?xml version="1.0" encoding="utf-8"?>
<sst xmlns="http://schemas.openxmlformats.org/spreadsheetml/2006/main" count="53" uniqueCount="48">
  <si>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</si>
  <si>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</si>
  <si>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</si>
  <si>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</si>
  <si>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</si>
  <si>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</si>
  <si>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</si>
  <si>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</si>
  <si>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</si>
  <si>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</si>
  <si>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</si>
  <si>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</si>
  <si>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</si>
  <si>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</si>
  <si>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</si>
  <si>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</si>
  <si>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</si>
  <si>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</si>
  <si>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</si>
  <si>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</si>
  <si>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</si>
  <si>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</si>
  <si>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</si>
  <si>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</si>
  <si>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</si>
  <si>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</si>
  <si>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</si>
  <si>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</si>
  <si>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</si>
  <si>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</si>
  <si>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</si>
  <si>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</si>
  <si>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</si>
  <si>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</si>
  <si>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</si>
  <si>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</si>
  <si>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</si>
  <si>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</si>
  <si>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</si>
  <si>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</si>
  <si>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</si>
  <si>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</si>
  <si>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</si>
  <si>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</si>
  <si>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</si>
  <si>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</si>
  <si>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THU NGÂN SÁCH NHÀ NƯỚC QUÝ 09 THÁNG NĂM 2022</t>
  </si>
  <si>
    <t>THỰC HIỆN 09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</si>
</sst>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cellStyleXfs>
  <cellXfs count="70">
    <xf numFmtId="0" fontId="0" fillId="0" borderId="0" xfId="0"/>
    <xf numFmtId="0" fontId="11" fillId="0" borderId="0" xfId="4" applyFont="1" applyFill="1"/>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20" fillId="0" borderId="0" xfId="0" applyFont="1" applyFill="1" applyBorder="1" applyAlignment="1">
      <alignment horizontal="right"/>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3" fontId="16" fillId="0" borderId="2" xfId="0" applyNumberFormat="1" applyFont="1" applyFill="1" applyBorder="1" applyAlignment="1">
      <alignment vertical="center"/>
    </xf>
    <xf numFmtId="3" fontId="16" fillId="0" borderId="3" xfId="0" applyNumberFormat="1" applyFont="1" applyFill="1" applyBorder="1" applyAlignment="1">
      <alignment vertical="center"/>
    </xf>
    <xf numFmtId="3" fontId="17" fillId="0" borderId="2" xfId="0" applyNumberFormat="1" applyFont="1" applyFill="1" applyBorder="1" applyAlignment="1">
      <alignment vertical="center"/>
    </xf>
    <xf numFmtId="3" fontId="17" fillId="0" borderId="3" xfId="0" applyNumberFormat="1" applyFont="1" applyFill="1" applyBorder="1" applyAlignment="1">
      <alignment vertical="center"/>
    </xf>
    <xf numFmtId="0" fontId="4" fillId="0" borderId="3" xfId="0" applyFont="1" applyFill="1" applyBorder="1" applyAlignment="1">
      <alignment horizontal="justify" wrapText="1"/>
    </xf>
    <xf numFmtId="0" fontId="5" fillId="0" borderId="8" xfId="0" applyFont="1" applyFill="1" applyBorder="1"/>
    <xf numFmtId="0" fontId="3" fillId="0" borderId="8" xfId="0" applyNumberFormat="1" applyFont="1" applyFill="1" applyBorder="1" applyAlignment="1">
      <alignment vertical="center" wrapText="1"/>
    </xf>
    <xf numFmtId="0" fontId="16"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3" fontId="4" fillId="0" borderId="2" xfId="0" applyNumberFormat="1" applyFont="1" applyFill="1" applyBorder="1" applyAlignment="1">
      <alignment vertical="center"/>
    </xf>
    <xf numFmtId="3" fontId="4" fillId="0" borderId="3" xfId="0" applyNumberFormat="1" applyFont="1" applyFill="1" applyBorder="1" applyAlignment="1">
      <alignment vertical="center"/>
    </xf>
    <xf numFmtId="3" fontId="11" fillId="0" borderId="0" xfId="0" applyNumberFormat="1" applyFont="1" applyFill="1"/>
    <xf numFmtId="165" fontId="3" fillId="0" borderId="2" xfId="11" applyNumberFormat="1" applyFont="1" applyFill="1" applyBorder="1" applyAlignment="1">
      <alignment vertical="center" wrapText="1"/>
    </xf>
    <xf numFmtId="165" fontId="3" fillId="0" borderId="3" xfId="11" applyNumberFormat="1" applyFont="1" applyFill="1" applyBorder="1" applyAlignment="1">
      <alignment vertical="center" wrapText="1"/>
    </xf>
    <xf numFmtId="165" fontId="4" fillId="0" borderId="2" xfId="11" applyNumberFormat="1" applyFont="1" applyFill="1" applyBorder="1" applyAlignment="1">
      <alignment horizontal="left" vertical="center" wrapText="1"/>
    </xf>
    <xf numFmtId="165" fontId="4" fillId="0" borderId="3" xfId="11" applyNumberFormat="1" applyFont="1" applyFill="1" applyBorder="1" applyAlignment="1">
      <alignment horizontal="left" vertical="center" wrapText="1"/>
    </xf>
    <xf numFmtId="43" fontId="4" fillId="0" borderId="4" xfId="11" applyFont="1" applyFill="1" applyBorder="1" applyAlignment="1">
      <alignment vertical="center"/>
    </xf>
    <xf numFmtId="43" fontId="5" fillId="0" borderId="4" xfId="11" applyFont="1" applyFill="1" applyBorder="1" applyAlignment="1">
      <alignment vertical="center"/>
    </xf>
    <xf numFmtId="0" fontId="9" fillId="0" borderId="0" xfId="0" applyFont="1" applyFill="1"/>
    <xf numFmtId="3" fontId="3" fillId="0" borderId="6" xfId="0" applyNumberFormat="1" applyFont="1" applyFill="1" applyBorder="1" applyAlignment="1">
      <alignment vertical="center"/>
    </xf>
    <xf numFmtId="3" fontId="3" fillId="0" borderId="7"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165" fontId="16" fillId="0" borderId="9" xfId="11" applyNumberFormat="1" applyFont="1" applyFill="1" applyBorder="1" applyAlignment="1">
      <alignment vertical="center"/>
    </xf>
    <xf numFmtId="165" fontId="16" fillId="0" borderId="11" xfId="11" applyNumberFormat="1" applyFont="1" applyFill="1" applyBorder="1" applyAlignment="1">
      <alignment vertical="center"/>
    </xf>
    <xf numFmtId="0" fontId="10" fillId="0" borderId="12" xfId="0" applyFont="1" applyFill="1" applyBorder="1" applyAlignment="1"/>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topLeftCell="A22" workbookViewId="0">
      <selection activeCell="H27" sqref="H27"/>
    </sheetView>
  </sheetViews>
  <sheetFormatPr defaultColWidth="12.85546875" defaultRowHeight="15.75"/>
  <cols>
    <col min="1" max="1" width="7.28515625" style="6" customWidth="1"/>
    <col min="2" max="2" width="56.85546875" style="6" customWidth="1"/>
    <col min="3" max="4" width="14.5703125" style="6" customWidth="1"/>
    <col min="5" max="6" width="12" style="6" customWidth="1"/>
    <col min="7" max="16384" width="12.85546875" style="6"/>
  </cols>
  <sheetData>
    <row r="1" spans="1:9" ht="21" customHeight="1">
      <c r="A1" s="4"/>
      <c r="B1" s="4"/>
      <c r="C1" s="4"/>
      <c r="D1" s="59" t="s">
        <v>37</v>
      </c>
      <c r="E1" s="59"/>
      <c r="F1" s="59"/>
    </row>
    <row r="2" spans="1:9" ht="18.75">
      <c r="A2" s="7"/>
      <c r="B2" s="7"/>
      <c r="C2" s="5"/>
      <c r="D2" s="5"/>
      <c r="E2" s="5"/>
      <c r="F2" s="5"/>
    </row>
    <row r="3" spans="1:9" ht="27" customHeight="1">
      <c r="A3" s="22" t="s">
        <v>46</v>
      </c>
      <c r="B3" s="15"/>
      <c r="C3" s="16"/>
      <c r="D3" s="16"/>
      <c r="E3" s="16"/>
      <c r="F3" s="16"/>
    </row>
    <row r="4" spans="1:9">
      <c r="A4" s="60"/>
      <c r="B4" s="60"/>
      <c r="C4" s="60"/>
      <c r="D4" s="60"/>
      <c r="E4" s="60"/>
      <c r="F4" s="60"/>
    </row>
    <row r="5" spans="1:9" ht="17.25" customHeight="1">
      <c r="A5" s="61"/>
      <c r="B5" s="61"/>
      <c r="C5" s="61"/>
      <c r="D5" s="25"/>
      <c r="E5" s="26"/>
      <c r="F5" s="23" t="s">
        <v>0</v>
      </c>
    </row>
    <row r="6" spans="1:9" s="17" customFormat="1" ht="34.9" customHeight="1">
      <c r="A6" s="62" t="s">
        <v>1</v>
      </c>
      <c r="B6" s="63" t="s">
        <v>2</v>
      </c>
      <c r="C6" s="64" t="s">
        <v>33</v>
      </c>
      <c r="D6" s="66" t="s">
        <v>47</v>
      </c>
      <c r="E6" s="68" t="s">
        <v>34</v>
      </c>
      <c r="F6" s="69"/>
    </row>
    <row r="7" spans="1:9" s="17" customFormat="1" ht="52.15" customHeight="1">
      <c r="A7" s="62"/>
      <c r="B7" s="62"/>
      <c r="C7" s="65"/>
      <c r="D7" s="67"/>
      <c r="E7" s="2" t="s">
        <v>33</v>
      </c>
      <c r="F7" s="3" t="s">
        <v>35</v>
      </c>
    </row>
    <row r="8" spans="1:9" s="29" customFormat="1" ht="21" customHeight="1">
      <c r="A8" s="27" t="s">
        <v>3</v>
      </c>
      <c r="B8" s="28" t="s">
        <v>38</v>
      </c>
      <c r="C8" s="52">
        <v>8200000</v>
      </c>
      <c r="D8" s="53">
        <f>D9+D28+D29+D36</f>
        <v>7068230</v>
      </c>
      <c r="E8" s="50">
        <f>D8/C8*100</f>
        <v>86.197926829268283</v>
      </c>
      <c r="F8" s="50">
        <v>123.88</v>
      </c>
    </row>
    <row r="9" spans="1:9" s="8" customFormat="1" ht="21" customHeight="1">
      <c r="A9" s="9" t="s">
        <v>5</v>
      </c>
      <c r="B9" s="10" t="s">
        <v>9</v>
      </c>
      <c r="C9" s="30">
        <v>7494000</v>
      </c>
      <c r="D9" s="31">
        <f>D10+D11+D12+D13+D14+D15+D16+D17+D23+D24+D25+D26+D27</f>
        <v>6916429.1088129999</v>
      </c>
      <c r="E9" s="50">
        <v>92.297629422084341</v>
      </c>
      <c r="F9" s="50">
        <v>143.304579985657</v>
      </c>
      <c r="H9" s="44"/>
    </row>
    <row r="10" spans="1:9" s="8" customFormat="1" ht="21" customHeight="1">
      <c r="A10" s="11">
        <v>1</v>
      </c>
      <c r="B10" s="12" t="s">
        <v>39</v>
      </c>
      <c r="C10" s="32">
        <v>609741</v>
      </c>
      <c r="D10" s="33">
        <v>471656.22657</v>
      </c>
      <c r="E10" s="49">
        <v>77.353536431042031</v>
      </c>
      <c r="F10" s="49">
        <v>103.79096108963117</v>
      </c>
    </row>
    <row r="11" spans="1:9" s="8" customFormat="1" ht="21" customHeight="1">
      <c r="A11" s="11">
        <f>+A10+1</f>
        <v>2</v>
      </c>
      <c r="B11" s="12" t="s">
        <v>10</v>
      </c>
      <c r="C11" s="32">
        <v>83570</v>
      </c>
      <c r="D11" s="33">
        <v>41098.771870999997</v>
      </c>
      <c r="E11" s="49">
        <v>49.178858287663033</v>
      </c>
      <c r="F11" s="49">
        <v>63.311671987984283</v>
      </c>
      <c r="I11" s="44"/>
    </row>
    <row r="12" spans="1:9" s="8" customFormat="1" ht="21" customHeight="1">
      <c r="A12" s="11">
        <f>A11+1</f>
        <v>3</v>
      </c>
      <c r="B12" s="12" t="s">
        <v>11</v>
      </c>
      <c r="C12" s="32">
        <v>2009830</v>
      </c>
      <c r="D12" s="33">
        <v>1832748.156192</v>
      </c>
      <c r="E12" s="49">
        <v>91.189212828547696</v>
      </c>
      <c r="F12" s="49">
        <v>119.89905351071847</v>
      </c>
    </row>
    <row r="13" spans="1:9" s="8" customFormat="1" ht="21" customHeight="1">
      <c r="A13" s="11">
        <f>A12+1</f>
        <v>4</v>
      </c>
      <c r="B13" s="12" t="s">
        <v>12</v>
      </c>
      <c r="C13" s="34">
        <v>470000</v>
      </c>
      <c r="D13" s="35">
        <v>834727.19289800001</v>
      </c>
      <c r="E13" s="49">
        <v>177.6015304038298</v>
      </c>
      <c r="F13" s="49">
        <v>207.43562868517381</v>
      </c>
    </row>
    <row r="14" spans="1:9" s="8" customFormat="1" ht="21" customHeight="1">
      <c r="A14" s="11">
        <f>A13+1</f>
        <v>5</v>
      </c>
      <c r="B14" s="12" t="s">
        <v>13</v>
      </c>
      <c r="C14" s="34">
        <v>646000</v>
      </c>
      <c r="D14" s="35">
        <v>387720.05415799998</v>
      </c>
      <c r="E14" s="49">
        <v>60.018584234984516</v>
      </c>
      <c r="F14" s="49">
        <v>78.020089417223886</v>
      </c>
      <c r="H14" s="44"/>
    </row>
    <row r="15" spans="1:9" s="8" customFormat="1" ht="21" customHeight="1">
      <c r="A15" s="11">
        <f>A14+1</f>
        <v>6</v>
      </c>
      <c r="B15" s="12" t="s">
        <v>14</v>
      </c>
      <c r="C15" s="34">
        <v>387530</v>
      </c>
      <c r="D15" s="35">
        <v>537764.64520899998</v>
      </c>
      <c r="E15" s="49">
        <v>138.7672296877661</v>
      </c>
      <c r="F15" s="49">
        <v>172.94693068450064</v>
      </c>
    </row>
    <row r="16" spans="1:9" s="8" customFormat="1" ht="21" customHeight="1">
      <c r="A16" s="11">
        <f>A15+1</f>
        <v>7</v>
      </c>
      <c r="B16" s="12" t="s">
        <v>15</v>
      </c>
      <c r="C16" s="34">
        <v>145000</v>
      </c>
      <c r="D16" s="35">
        <v>131800.839374</v>
      </c>
      <c r="E16" s="49">
        <v>90.897130602758622</v>
      </c>
      <c r="F16" s="49">
        <v>112.52334065328007</v>
      </c>
    </row>
    <row r="17" spans="1:6" s="8" customFormat="1" ht="21" customHeight="1">
      <c r="A17" s="11">
        <v>8</v>
      </c>
      <c r="B17" s="12" t="s">
        <v>40</v>
      </c>
      <c r="C17" s="34">
        <v>2693630</v>
      </c>
      <c r="D17" s="35">
        <f>SUM(D18:D22)</f>
        <v>2382410.7687209998</v>
      </c>
      <c r="E17" s="49">
        <v>88.44610316639627</v>
      </c>
      <c r="F17" s="49">
        <v>206.51034876383864</v>
      </c>
    </row>
    <row r="18" spans="1:6" s="8" customFormat="1" ht="21" customHeight="1">
      <c r="A18" s="18" t="s">
        <v>8</v>
      </c>
      <c r="B18" s="19" t="s">
        <v>16</v>
      </c>
      <c r="C18" s="42">
        <v>300</v>
      </c>
      <c r="D18" s="43">
        <v>625.16843200000005</v>
      </c>
      <c r="E18" s="49">
        <v>208.38947733333336</v>
      </c>
      <c r="F18" s="49">
        <v>100.34806292134833</v>
      </c>
    </row>
    <row r="19" spans="1:6" s="8" customFormat="1" ht="21" customHeight="1">
      <c r="A19" s="18" t="s">
        <v>8</v>
      </c>
      <c r="B19" s="19" t="s">
        <v>17</v>
      </c>
      <c r="C19" s="42">
        <v>13000</v>
      </c>
      <c r="D19" s="43">
        <v>4643.7437620000001</v>
      </c>
      <c r="E19" s="49">
        <v>35.721105861538462</v>
      </c>
      <c r="F19" s="49">
        <v>44.459011603638103</v>
      </c>
    </row>
    <row r="20" spans="1:6" s="8" customFormat="1" ht="21" customHeight="1">
      <c r="A20" s="18" t="s">
        <v>8</v>
      </c>
      <c r="B20" s="19" t="s">
        <v>19</v>
      </c>
      <c r="C20" s="32">
        <v>2500000</v>
      </c>
      <c r="D20" s="33">
        <v>2286724.59668</v>
      </c>
      <c r="E20" s="49">
        <v>91.468983867199995</v>
      </c>
      <c r="F20" s="49">
        <v>219.30317032231952</v>
      </c>
    </row>
    <row r="21" spans="1:6" s="8" customFormat="1" ht="21" customHeight="1">
      <c r="A21" s="18" t="s">
        <v>8</v>
      </c>
      <c r="B21" s="19" t="s">
        <v>18</v>
      </c>
      <c r="C21" s="34">
        <v>108330</v>
      </c>
      <c r="D21" s="35">
        <v>89184.867186999996</v>
      </c>
      <c r="E21" s="49">
        <v>82.327025927259299</v>
      </c>
      <c r="F21" s="49">
        <v>129.58961245404745</v>
      </c>
    </row>
    <row r="22" spans="1:6" s="8" customFormat="1" ht="21" customHeight="1">
      <c r="A22" s="18" t="s">
        <v>8</v>
      </c>
      <c r="B22" s="19" t="s">
        <v>20</v>
      </c>
      <c r="C22" s="34">
        <v>72000</v>
      </c>
      <c r="D22" s="35">
        <v>1232.39266</v>
      </c>
      <c r="E22" s="49">
        <v>1.7116564722222221</v>
      </c>
      <c r="F22" s="49">
        <v>3.9703371778350518</v>
      </c>
    </row>
    <row r="23" spans="1:6" s="8" customFormat="1" ht="21" customHeight="1">
      <c r="A23" s="11">
        <v>9</v>
      </c>
      <c r="B23" s="12" t="s">
        <v>22</v>
      </c>
      <c r="C23" s="32">
        <v>50099</v>
      </c>
      <c r="D23" s="33">
        <v>34429.684305000002</v>
      </c>
      <c r="E23" s="49">
        <v>68.723296482963733</v>
      </c>
      <c r="F23" s="49">
        <v>102.87959213828961</v>
      </c>
    </row>
    <row r="24" spans="1:6" s="8" customFormat="1" ht="48">
      <c r="A24" s="20">
        <f>A23+1</f>
        <v>10</v>
      </c>
      <c r="B24" s="36" t="s">
        <v>25</v>
      </c>
      <c r="C24" s="42">
        <v>0</v>
      </c>
      <c r="D24" s="43">
        <v>0</v>
      </c>
      <c r="E24" s="49"/>
      <c r="F24" s="49">
        <v>0</v>
      </c>
    </row>
    <row r="25" spans="1:6" s="8" customFormat="1" ht="21" customHeight="1">
      <c r="A25" s="11">
        <v>11</v>
      </c>
      <c r="B25" s="12" t="s">
        <v>21</v>
      </c>
      <c r="C25" s="42">
        <v>130000</v>
      </c>
      <c r="D25" s="43">
        <v>113108.435166</v>
      </c>
      <c r="E25" s="49">
        <v>87.00648858923077</v>
      </c>
      <c r="F25" s="49">
        <v>109.21597772005715</v>
      </c>
    </row>
    <row r="26" spans="1:6" s="8" customFormat="1" ht="21.6" customHeight="1">
      <c r="A26" s="11">
        <f>A25+1</f>
        <v>12</v>
      </c>
      <c r="B26" s="12" t="s">
        <v>24</v>
      </c>
      <c r="C26" s="42">
        <v>2000</v>
      </c>
      <c r="D26" s="43">
        <v>534.39544000000001</v>
      </c>
      <c r="E26" s="49">
        <v>26.719772000000003</v>
      </c>
      <c r="F26" s="49">
        <v>4.7379682595974826</v>
      </c>
    </row>
    <row r="27" spans="1:6" s="8" customFormat="1" ht="21.6" customHeight="1">
      <c r="A27" s="11">
        <f>A26+1</f>
        <v>13</v>
      </c>
      <c r="B27" s="12" t="s">
        <v>23</v>
      </c>
      <c r="C27" s="42">
        <v>220000</v>
      </c>
      <c r="D27" s="43">
        <v>148429.93890899964</v>
      </c>
      <c r="E27" s="49">
        <v>67.629626812272718</v>
      </c>
      <c r="F27" s="49">
        <v>114.34810398951704</v>
      </c>
    </row>
    <row r="28" spans="1:6" s="51" customFormat="1" ht="21.6" customHeight="1">
      <c r="A28" s="9" t="s">
        <v>6</v>
      </c>
      <c r="B28" s="10" t="s">
        <v>36</v>
      </c>
      <c r="C28" s="54">
        <v>0</v>
      </c>
      <c r="D28" s="55">
        <v>0</v>
      </c>
      <c r="E28" s="50"/>
      <c r="F28" s="50"/>
    </row>
    <row r="29" spans="1:6" s="51" customFormat="1" ht="21.6" customHeight="1">
      <c r="A29" s="9" t="s">
        <v>7</v>
      </c>
      <c r="B29" s="10" t="s">
        <v>41</v>
      </c>
      <c r="C29" s="54">
        <v>706000</v>
      </c>
      <c r="D29" s="55">
        <v>151800.891187</v>
      </c>
      <c r="E29" s="50">
        <v>21.501542661048159</v>
      </c>
      <c r="F29" s="50">
        <v>16.932255890505388</v>
      </c>
    </row>
    <row r="30" spans="1:6" s="8" customFormat="1" ht="21.6" customHeight="1">
      <c r="A30" s="11">
        <v>1</v>
      </c>
      <c r="B30" s="12" t="s">
        <v>26</v>
      </c>
      <c r="C30" s="42">
        <v>335400</v>
      </c>
      <c r="D30" s="43">
        <v>132388.33921999999</v>
      </c>
      <c r="E30" s="49">
        <v>39.471776750149075</v>
      </c>
      <c r="F30" s="49">
        <v>15.093388789321512</v>
      </c>
    </row>
    <row r="31" spans="1:6" s="8" customFormat="1" ht="21.6" customHeight="1">
      <c r="A31" s="11">
        <f>A30+1</f>
        <v>2</v>
      </c>
      <c r="B31" s="12" t="s">
        <v>27</v>
      </c>
      <c r="C31" s="42"/>
      <c r="D31" s="43">
        <v>632.390987</v>
      </c>
      <c r="E31" s="49"/>
      <c r="F31" s="49"/>
    </row>
    <row r="32" spans="1:6" s="8" customFormat="1" ht="21.6" customHeight="1">
      <c r="A32" s="11">
        <f>A31+1</f>
        <v>3</v>
      </c>
      <c r="B32" s="12" t="s">
        <v>28</v>
      </c>
      <c r="C32" s="42">
        <v>14600</v>
      </c>
      <c r="D32" s="43">
        <v>16735.022364</v>
      </c>
      <c r="E32" s="49">
        <v>114.62344084931506</v>
      </c>
      <c r="F32" s="49">
        <v>92.382127319900647</v>
      </c>
    </row>
    <row r="33" spans="1:6" s="8" customFormat="1" ht="21.6" customHeight="1">
      <c r="A33" s="11">
        <f>A32+1</f>
        <v>4</v>
      </c>
      <c r="B33" s="12" t="s">
        <v>29</v>
      </c>
      <c r="C33" s="42"/>
      <c r="D33" s="43">
        <v>53.171999</v>
      </c>
      <c r="E33" s="49"/>
      <c r="F33" s="49"/>
    </row>
    <row r="34" spans="1:6" s="8" customFormat="1" ht="21.6" customHeight="1">
      <c r="A34" s="11">
        <v>5</v>
      </c>
      <c r="B34" s="12" t="s">
        <v>30</v>
      </c>
      <c r="C34" s="42"/>
      <c r="D34" s="43">
        <v>2.7154799999999999</v>
      </c>
      <c r="E34" s="49"/>
      <c r="F34" s="49"/>
    </row>
    <row r="35" spans="1:6" s="8" customFormat="1" ht="21.6" customHeight="1">
      <c r="A35" s="11">
        <v>6</v>
      </c>
      <c r="B35" s="14" t="s">
        <v>31</v>
      </c>
      <c r="C35" s="42"/>
      <c r="D35" s="43">
        <v>1191.376156</v>
      </c>
      <c r="E35" s="49"/>
      <c r="F35" s="49">
        <v>93.36803730407523</v>
      </c>
    </row>
    <row r="36" spans="1:6" s="8" customFormat="1" ht="21.6" customHeight="1">
      <c r="A36" s="9" t="s">
        <v>45</v>
      </c>
      <c r="B36" s="37" t="s">
        <v>32</v>
      </c>
      <c r="C36" s="42"/>
      <c r="D36" s="43">
        <v>0</v>
      </c>
      <c r="E36" s="49"/>
      <c r="F36" s="49"/>
    </row>
    <row r="37" spans="1:6" s="8" customFormat="1" ht="21" customHeight="1">
      <c r="A37" s="24" t="s">
        <v>4</v>
      </c>
      <c r="B37" s="38" t="s">
        <v>42</v>
      </c>
      <c r="C37" s="45">
        <v>6980000</v>
      </c>
      <c r="D37" s="46">
        <v>6627785.5904219998</v>
      </c>
      <c r="E37" s="50">
        <v>94.953948286848131</v>
      </c>
      <c r="F37" s="50">
        <v>130.56307930853356</v>
      </c>
    </row>
    <row r="38" spans="1:6" s="8" customFormat="1" ht="21" customHeight="1">
      <c r="A38" s="13">
        <v>1</v>
      </c>
      <c r="B38" s="39" t="s">
        <v>43</v>
      </c>
      <c r="C38" s="47">
        <v>442000</v>
      </c>
      <c r="D38" s="48">
        <v>365002.66480500001</v>
      </c>
      <c r="E38" s="49">
        <v>82.579788417420815</v>
      </c>
      <c r="F38" s="49">
        <v>116.02555143879773</v>
      </c>
    </row>
    <row r="39" spans="1:6" s="8" customFormat="1" ht="21" customHeight="1">
      <c r="A39" s="40">
        <v>2</v>
      </c>
      <c r="B39" s="41" t="s">
        <v>44</v>
      </c>
      <c r="C39" s="56">
        <v>6538000</v>
      </c>
      <c r="D39" s="57">
        <f>D37-D38</f>
        <v>6262782.9256170001</v>
      </c>
      <c r="E39" s="49">
        <v>95.790500544769046</v>
      </c>
      <c r="F39" s="49">
        <v>95.790500544769046</v>
      </c>
    </row>
    <row r="40" spans="1:6" ht="15.95" customHeight="1">
      <c r="A40" s="58"/>
      <c r="B40" s="58"/>
      <c r="C40" s="58"/>
      <c r="D40" s="58"/>
      <c r="E40" s="58"/>
      <c r="F40" s="58"/>
    </row>
    <row r="41" spans="1:6" ht="22.5" customHeight="1">
      <c r="A41" s="8"/>
      <c r="B41" s="21"/>
      <c r="C41" s="8"/>
      <c r="D41" s="8"/>
      <c r="E41" s="8"/>
      <c r="F41" s="8"/>
    </row>
    <row r="42" spans="1:6" ht="18.75">
      <c r="A42" s="8"/>
      <c r="B42" s="21"/>
      <c r="C42" s="8"/>
      <c r="D42" s="8"/>
      <c r="E42" s="8"/>
      <c r="F42" s="8"/>
    </row>
    <row r="43" spans="1:6" ht="18.75">
      <c r="A43" s="1"/>
      <c r="B43" s="21"/>
      <c r="C43" s="8"/>
      <c r="D43" s="8"/>
      <c r="E43" s="8"/>
      <c r="F43" s="8"/>
    </row>
    <row r="44" spans="1:6" ht="18.75">
      <c r="A44" s="1"/>
      <c r="B44" s="21"/>
      <c r="C44" s="8"/>
      <c r="D44" s="8"/>
      <c r="E44" s="8"/>
      <c r="F44" s="8"/>
    </row>
  </sheetData>
  <mergeCells count="8">
    <mergeCell ref="D1:F1"/>
    <mergeCell ref="A4:F4"/>
    <mergeCell ref="A5:C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dcterms:created xsi:type="dcterms:W3CDTF">2018-08-22T07:49:45Z</dcterms:created>
  <dcterms:modified xsi:type="dcterms:W3CDTF">2022-10-18T07:47:24Z</dcterms:modified>
</cp:coreProperties>
</file>