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02. Cong khai ngan sach\Quy 1-2022\"/>
    </mc:Choice>
  </mc:AlternateContent>
  <xr:revisionPtr revIDLastSave="0" documentId="13_ncr:1_{23CA5774-06BF-44CD-A790-5C74F1656B86}"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1" i="1" l="1"/>
  <c r="D29" i="1"/>
  <c r="G10" i="1" l="1"/>
  <c r="G9" i="1"/>
  <c r="G8" i="1" s="1"/>
  <c r="D10" i="1"/>
  <c r="D9" i="1" s="1"/>
  <c r="D8" i="1" s="1"/>
  <c r="F30" i="1"/>
  <c r="C8" i="1" l="1"/>
  <c r="E29" i="1" l="1"/>
  <c r="F29" i="1" l="1"/>
  <c r="F11" i="1"/>
  <c r="F14" i="1"/>
  <c r="F16" i="1"/>
  <c r="F17" i="1"/>
  <c r="E17" i="1" l="1"/>
  <c r="E10" i="1" l="1"/>
  <c r="E11" i="1"/>
  <c r="E14" i="1"/>
  <c r="E16" i="1"/>
  <c r="E27" i="1"/>
  <c r="E9" i="1" l="1"/>
  <c r="F9" i="1"/>
  <c r="F8" i="1"/>
  <c r="A17" i="1"/>
  <c r="A18" i="1" s="1"/>
  <c r="A19" i="1" s="1"/>
  <c r="A20" i="1" s="1"/>
  <c r="A21" i="1" s="1"/>
  <c r="A22" i="1" s="1"/>
  <c r="A23" i="1" s="1"/>
  <c r="A24" i="1" s="1"/>
  <c r="A25" i="1" s="1"/>
  <c r="E8" i="1" l="1"/>
  <c r="F10"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<sst xmlns="http://schemas.openxmlformats.org/spreadsheetml/2006/main" count="43" uniqueCount="42">
  <si>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</si>
  <si>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</si>
  <si>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</si>
  <si>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</si>
  <si>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</si>
  <si>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</si>
  <si>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</si>
  <si>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</si>
  <si>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</si>
  <si>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</si>
  <si>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</si>
  <si>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</si>
  <si>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</si>
  <si>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</si>
  <si>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</si>
  <si>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</si>
  <si>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</si>
  <si>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</si>
  <si>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</si>
  <si>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</si>
  <si>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</si>
  <si>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</si>
  <si>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</si>
  <si>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</si>
  <si>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</si>
  <si>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</si>
  <si>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</si>
  <si>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</si>
  <si>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</si>
  <si>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</si>
  <si>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</si>
  <si>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</si>
  <si>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</si>
  <si>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</si>
  <si>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</si>
  <si>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</si>
  <si>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</si>
  <si>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</si>
  <si>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</si>
  <si>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</si>
  <si>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QUÝ 1 NĂM 2022</t>
  </si>
  <si>
    <t>ƯỚC THỰC HIỆN QUÝ 1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</si>
</sst>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0.0"/>
    <numFmt numFmtId="166" formatCode="_(* #,##0_);_(* \(#,##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color theme="1"/>
      <name val="Calibri"/>
      <family val="2"/>
      <scheme val="minor"/>
    </font>
    <font>
      <u/>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43" fontId="26" fillId="0" borderId="0" applyFont="0" applyFill="0" applyBorder="0" applyAlignment="0" applyProtection="0"/>
  </cellStyleXfs>
  <cellXfs count="62">
    <xf numFmtId="0" fontId="0" fillId="0" borderId="0" xfId="0"/>
    <xf numFmtId="0"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0" fontId="20" fillId="0" borderId="0" xfId="0" applyFont="1" applyFill="1"/>
    <xf numFmtId="3" fontId="21" fillId="0" borderId="3" xfId="0" applyNumberFormat="1" applyFont="1" applyFill="1" applyBorder="1"/>
    <xf numFmtId="0" fontId="22" fillId="0" borderId="0" xfId="0" applyFont="1" applyFill="1"/>
    <xf numFmtId="3" fontId="19" fillId="0" borderId="4" xfId="0" applyNumberFormat="1" applyFont="1" applyFill="1" applyBorder="1"/>
    <xf numFmtId="0" fontId="11" fillId="0" borderId="0" xfId="0" applyFont="1" applyFill="1" applyAlignment="1">
      <alignment horizontal="right"/>
    </xf>
    <xf numFmtId="0" fontId="5" fillId="0" borderId="0" xfId="0" applyFont="1" applyFill="1" applyAlignment="1">
      <alignment horizontal="center"/>
    </xf>
    <xf numFmtId="165" fontId="4" fillId="0" borderId="2" xfId="0" applyNumberFormat="1" applyFont="1" applyFill="1" applyBorder="1" applyAlignment="1">
      <alignment horizontal="right"/>
    </xf>
    <xf numFmtId="165" fontId="5" fillId="0" borderId="0" xfId="0" applyNumberFormat="1" applyFont="1" applyFill="1" applyAlignment="1">
      <alignment horizontal="center"/>
    </xf>
    <xf numFmtId="165" fontId="7" fillId="0" borderId="1" xfId="6" applyNumberFormat="1" applyFont="1" applyFill="1" applyBorder="1" applyAlignment="1">
      <alignment horizontal="center" vertical="center" wrapText="1"/>
    </xf>
    <xf numFmtId="165" fontId="4" fillId="0" borderId="3" xfId="0" applyNumberFormat="1" applyFont="1" applyFill="1" applyBorder="1" applyAlignment="1">
      <alignment horizontal="right"/>
    </xf>
    <xf numFmtId="165" fontId="11" fillId="0" borderId="0" xfId="0" applyNumberFormat="1" applyFont="1" applyFill="1" applyAlignment="1">
      <alignment horizontal="right"/>
    </xf>
    <xf numFmtId="165" fontId="4" fillId="0" borderId="0" xfId="0" applyNumberFormat="1" applyFont="1" applyFill="1" applyAlignment="1">
      <alignment horizontal="right"/>
    </xf>
    <xf numFmtId="3" fontId="25" fillId="0" borderId="3" xfId="0" applyNumberFormat="1" applyFont="1" applyFill="1" applyBorder="1"/>
    <xf numFmtId="165" fontId="5" fillId="0" borderId="3" xfId="0" applyNumberFormat="1" applyFont="1" applyFill="1" applyBorder="1" applyAlignment="1">
      <alignment horizontal="right"/>
    </xf>
    <xf numFmtId="0" fontId="9" fillId="0" borderId="0" xfId="0" applyFont="1" applyFill="1"/>
    <xf numFmtId="0" fontId="5" fillId="0" borderId="3" xfId="0" applyFont="1" applyFill="1" applyBorder="1" applyAlignment="1">
      <alignment horizontal="left" wrapText="1"/>
    </xf>
    <xf numFmtId="3" fontId="11" fillId="0" borderId="0" xfId="0" applyNumberFormat="1" applyFont="1" applyFill="1"/>
    <xf numFmtId="3" fontId="9" fillId="0" borderId="0" xfId="0" applyNumberFormat="1" applyFont="1" applyFill="1"/>
    <xf numFmtId="166" fontId="4" fillId="0" borderId="0" xfId="11" applyNumberFormat="1" applyFont="1" applyFill="1"/>
    <xf numFmtId="166" fontId="8" fillId="0" borderId="0" xfId="11" applyNumberFormat="1" applyFont="1" applyFill="1"/>
    <xf numFmtId="3" fontId="27" fillId="0" borderId="3" xfId="0" applyNumberFormat="1" applyFont="1" applyFill="1" applyBorder="1"/>
    <xf numFmtId="166" fontId="20" fillId="0" borderId="0" xfId="0" applyNumberFormat="1" applyFont="1" applyFill="1"/>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workbookViewId="0">
      <pane xSplit="2" ySplit="7" topLeftCell="C8" activePane="bottomRight" state="frozen"/>
      <selection pane="topRight" activeCell="C1" sqref="C1"/>
      <selection pane="bottomLeft" activeCell="A8" sqref="A8"/>
      <selection pane="bottomRight" activeCell="M12" sqref="M12"/>
    </sheetView>
  </sheetViews>
  <sheetFormatPr defaultColWidth="12.85546875" defaultRowHeight="15.75"/>
  <cols>
    <col min="1" max="1" width="4.85546875" style="4" customWidth="1"/>
    <col min="2" max="2" width="51.5703125" style="4" customWidth="1"/>
    <col min="3" max="3" width="12.140625" style="4" bestFit="1" customWidth="1"/>
    <col min="4" max="4" width="12.5703125" style="4" customWidth="1"/>
    <col min="5" max="5" width="6.140625" style="3" bestFit="1" customWidth="1"/>
    <col min="6" max="6" width="8.42578125" style="40" bestFit="1" customWidth="1"/>
    <col min="7" max="7" width="14.85546875" style="47" hidden="1" customWidth="1"/>
    <col min="8" max="9" width="12.85546875" style="4"/>
    <col min="10" max="10" width="14.28515625" style="4" bestFit="1" customWidth="1"/>
    <col min="11" max="16384" width="12.85546875" style="4"/>
  </cols>
  <sheetData>
    <row r="1" spans="1:12" ht="21" customHeight="1">
      <c r="A1" s="2" t="s">
        <v>39</v>
      </c>
      <c r="B1" s="2"/>
      <c r="C1" s="3"/>
      <c r="D1" s="2" t="s">
        <v>25</v>
      </c>
      <c r="F1" s="2"/>
    </row>
    <row r="2" spans="1:12" ht="18.75">
      <c r="A2" s="2"/>
      <c r="B2" s="2"/>
      <c r="C2" s="3"/>
      <c r="D2" s="17"/>
      <c r="E2" s="34"/>
      <c r="F2" s="36"/>
    </row>
    <row r="3" spans="1:12">
      <c r="A3" s="51" t="s">
        <v>40</v>
      </c>
      <c r="B3" s="51"/>
      <c r="C3" s="51"/>
      <c r="D3" s="51"/>
      <c r="E3" s="51"/>
      <c r="F3" s="51"/>
    </row>
    <row r="4" spans="1:12">
      <c r="A4" s="52"/>
      <c r="B4" s="52"/>
      <c r="C4" s="52"/>
      <c r="D4" s="52"/>
      <c r="E4" s="52"/>
      <c r="F4" s="52"/>
    </row>
    <row r="5" spans="1:12" ht="19.5" customHeight="1">
      <c r="A5" s="5"/>
      <c r="B5" s="5"/>
      <c r="C5" s="6"/>
      <c r="D5" s="53" t="s">
        <v>0</v>
      </c>
      <c r="E5" s="53"/>
      <c r="F5" s="53"/>
    </row>
    <row r="6" spans="1:12" s="18" customFormat="1" ht="37.5" customHeight="1">
      <c r="A6" s="54" t="s">
        <v>1</v>
      </c>
      <c r="B6" s="55" t="s">
        <v>2</v>
      </c>
      <c r="C6" s="56" t="s">
        <v>22</v>
      </c>
      <c r="D6" s="58" t="s">
        <v>41</v>
      </c>
      <c r="E6" s="60" t="s">
        <v>23</v>
      </c>
      <c r="F6" s="61"/>
      <c r="G6" s="48"/>
    </row>
    <row r="7" spans="1:12" s="18" customFormat="1" ht="49.5" customHeight="1">
      <c r="A7" s="54"/>
      <c r="B7" s="54"/>
      <c r="C7" s="57"/>
      <c r="D7" s="59"/>
      <c r="E7" s="1" t="s">
        <v>22</v>
      </c>
      <c r="F7" s="37" t="s">
        <v>24</v>
      </c>
      <c r="G7" s="48"/>
    </row>
    <row r="8" spans="1:12" s="6" customFormat="1" ht="20.100000000000001" customHeight="1">
      <c r="A8" s="7"/>
      <c r="B8" s="20" t="s">
        <v>9</v>
      </c>
      <c r="C8" s="8">
        <f>C9+C29</f>
        <v>17961052</v>
      </c>
      <c r="D8" s="8">
        <f>D9+D29</f>
        <v>3958045.9830280002</v>
      </c>
      <c r="E8" s="35">
        <f>D8/C8%</f>
        <v>22.03682714702903</v>
      </c>
      <c r="F8" s="35">
        <f>D8/G8*100</f>
        <v>21.914347173209276</v>
      </c>
      <c r="G8" s="8">
        <f>G9+G29</f>
        <v>18061436.883079</v>
      </c>
    </row>
    <row r="9" spans="1:12" s="6" customFormat="1" ht="20.100000000000001" customHeight="1">
      <c r="A9" s="9" t="s">
        <v>3</v>
      </c>
      <c r="B9" s="15" t="s">
        <v>26</v>
      </c>
      <c r="C9" s="49">
        <v>16387941</v>
      </c>
      <c r="D9" s="49">
        <f>D10+D14+D26+D27+D28</f>
        <v>3426047.9830280002</v>
      </c>
      <c r="E9" s="38">
        <f t="shared" ref="E9:E27" si="0">D9/C9%</f>
        <v>20.905908698524115</v>
      </c>
      <c r="F9" s="38">
        <f t="shared" ref="F9:F17" si="1">D9/G9*100</f>
        <v>22.278152719994758</v>
      </c>
      <c r="G9" s="49">
        <f>G10+G14+G26+G27+G28</f>
        <v>15378510.175815001</v>
      </c>
    </row>
    <row r="10" spans="1:12" s="6" customFormat="1" ht="20.100000000000001" customHeight="1">
      <c r="A10" s="9" t="s">
        <v>5</v>
      </c>
      <c r="B10" s="15" t="s">
        <v>14</v>
      </c>
      <c r="C10" s="49">
        <v>3646789</v>
      </c>
      <c r="D10" s="49">
        <f>D11+D12+D13</f>
        <v>748218.51900000009</v>
      </c>
      <c r="E10" s="38">
        <f t="shared" si="0"/>
        <v>20.517187010271229</v>
      </c>
      <c r="F10" s="38">
        <f t="shared" si="1"/>
        <v>23.685681811078844</v>
      </c>
      <c r="G10" s="49">
        <f>G11+G12+G13</f>
        <v>3158948.6212300002</v>
      </c>
      <c r="K10" s="45"/>
    </row>
    <row r="11" spans="1:12" s="6" customFormat="1" ht="20.100000000000001" customHeight="1">
      <c r="A11" s="11">
        <v>1</v>
      </c>
      <c r="B11" s="14" t="s">
        <v>15</v>
      </c>
      <c r="C11" s="24">
        <v>3646789</v>
      </c>
      <c r="D11" s="24">
        <f>1280097.519-D30</f>
        <v>748099.51900000009</v>
      </c>
      <c r="E11" s="38">
        <f t="shared" si="0"/>
        <v>20.513923865625351</v>
      </c>
      <c r="F11" s="38">
        <f t="shared" si="1"/>
        <v>23.681914734932043</v>
      </c>
      <c r="G11" s="24">
        <v>3158948.6212300002</v>
      </c>
      <c r="L11" s="45"/>
    </row>
    <row r="12" spans="1:12" s="13" customFormat="1" ht="63.75">
      <c r="A12" s="19">
        <v>2</v>
      </c>
      <c r="B12" s="25" t="s">
        <v>16</v>
      </c>
      <c r="C12" s="24"/>
      <c r="D12" s="24"/>
      <c r="E12" s="38"/>
      <c r="F12" s="38"/>
      <c r="G12" s="24"/>
    </row>
    <row r="13" spans="1:12" s="6" customFormat="1" ht="20.100000000000001" customHeight="1">
      <c r="A13" s="11">
        <v>3</v>
      </c>
      <c r="B13" s="26" t="s">
        <v>17</v>
      </c>
      <c r="C13" s="24"/>
      <c r="D13" s="24">
        <v>119</v>
      </c>
      <c r="E13" s="38"/>
      <c r="F13" s="38"/>
      <c r="G13" s="24"/>
    </row>
    <row r="14" spans="1:12" s="43" customFormat="1" ht="20.100000000000001" customHeight="1">
      <c r="A14" s="9" t="s">
        <v>38</v>
      </c>
      <c r="B14" s="15" t="s">
        <v>10</v>
      </c>
      <c r="C14" s="41">
        <v>11181888</v>
      </c>
      <c r="D14" s="41">
        <v>2677829.4640279999</v>
      </c>
      <c r="E14" s="42">
        <f t="shared" si="0"/>
        <v>23.947918849017267</v>
      </c>
      <c r="F14" s="38">
        <f t="shared" si="1"/>
        <v>21.91871855243296</v>
      </c>
      <c r="G14" s="41">
        <v>12217089.505585</v>
      </c>
      <c r="J14" s="46"/>
    </row>
    <row r="15" spans="1:12" s="6" customFormat="1" ht="20.100000000000001" customHeight="1">
      <c r="A15" s="9"/>
      <c r="B15" s="23" t="s">
        <v>18</v>
      </c>
      <c r="C15" s="24"/>
      <c r="D15" s="24"/>
      <c r="E15" s="38"/>
      <c r="F15" s="38"/>
      <c r="G15" s="24"/>
    </row>
    <row r="16" spans="1:12" s="6" customFormat="1" ht="20.100000000000001" customHeight="1">
      <c r="A16" s="11">
        <v>1</v>
      </c>
      <c r="B16" s="23" t="s">
        <v>19</v>
      </c>
      <c r="C16" s="24">
        <v>6079073</v>
      </c>
      <c r="D16" s="24">
        <v>1185797.4344260001</v>
      </c>
      <c r="E16" s="38">
        <f t="shared" si="0"/>
        <v>19.506221333844817</v>
      </c>
      <c r="F16" s="38">
        <f t="shared" si="1"/>
        <v>21.381693272246888</v>
      </c>
      <c r="G16" s="24">
        <v>5545853.7325719995</v>
      </c>
    </row>
    <row r="17" spans="1:10" s="6" customFormat="1" ht="20.100000000000001" customHeight="1">
      <c r="A17" s="11">
        <f>A16+1</f>
        <v>2</v>
      </c>
      <c r="B17" s="23" t="s">
        <v>20</v>
      </c>
      <c r="C17" s="24">
        <v>33418</v>
      </c>
      <c r="D17" s="24">
        <v>7915.2914709999995</v>
      </c>
      <c r="E17" s="38">
        <f t="shared" si="0"/>
        <v>23.685712702735049</v>
      </c>
      <c r="F17" s="38">
        <f t="shared" si="1"/>
        <v>39.715199557072829</v>
      </c>
      <c r="G17" s="24">
        <v>19930.131433999999</v>
      </c>
    </row>
    <row r="18" spans="1:10" s="6" customFormat="1" ht="20.100000000000001" customHeight="1">
      <c r="A18" s="11">
        <f t="shared" ref="A18:A25" si="2">A17+1</f>
        <v>3</v>
      </c>
      <c r="B18" s="23" t="s">
        <v>27</v>
      </c>
      <c r="C18" s="24"/>
      <c r="D18" s="24">
        <v>380161.65070300002</v>
      </c>
      <c r="E18" s="38"/>
      <c r="F18" s="38"/>
      <c r="G18" s="24"/>
    </row>
    <row r="19" spans="1:10" s="6" customFormat="1" ht="20.100000000000001" customHeight="1">
      <c r="A19" s="11">
        <f t="shared" si="2"/>
        <v>4</v>
      </c>
      <c r="B19" s="23" t="s">
        <v>28</v>
      </c>
      <c r="C19" s="24"/>
      <c r="D19" s="24">
        <v>19446.114393</v>
      </c>
      <c r="E19" s="38"/>
      <c r="F19" s="38"/>
      <c r="G19" s="24"/>
    </row>
    <row r="20" spans="1:10" s="6" customFormat="1" ht="20.100000000000001" customHeight="1">
      <c r="A20" s="11">
        <f t="shared" si="2"/>
        <v>5</v>
      </c>
      <c r="B20" s="23" t="s">
        <v>29</v>
      </c>
      <c r="C20" s="24"/>
      <c r="D20" s="24">
        <v>10411.164107000001</v>
      </c>
      <c r="E20" s="38"/>
      <c r="F20" s="38"/>
      <c r="G20" s="24"/>
      <c r="I20" s="45"/>
    </row>
    <row r="21" spans="1:10" s="6" customFormat="1" ht="20.100000000000001" customHeight="1">
      <c r="A21" s="11">
        <f t="shared" si="2"/>
        <v>6</v>
      </c>
      <c r="B21" s="23" t="s">
        <v>30</v>
      </c>
      <c r="C21" s="24"/>
      <c r="D21" s="24">
        <v>10107.045173</v>
      </c>
      <c r="E21" s="38"/>
      <c r="F21" s="38"/>
      <c r="G21" s="24"/>
    </row>
    <row r="22" spans="1:10" s="6" customFormat="1" ht="20.100000000000001" customHeight="1">
      <c r="A22" s="11">
        <f t="shared" si="2"/>
        <v>7</v>
      </c>
      <c r="B22" s="23" t="s">
        <v>31</v>
      </c>
      <c r="C22" s="24"/>
      <c r="D22" s="24">
        <v>42809.294375999998</v>
      </c>
      <c r="E22" s="38"/>
      <c r="F22" s="38"/>
      <c r="G22" s="24"/>
    </row>
    <row r="23" spans="1:10" s="6" customFormat="1" ht="20.100000000000001" customHeight="1">
      <c r="A23" s="11">
        <f t="shared" si="2"/>
        <v>8</v>
      </c>
      <c r="B23" s="23" t="s">
        <v>32</v>
      </c>
      <c r="C23" s="24"/>
      <c r="D23" s="24">
        <v>162072.59617599999</v>
      </c>
      <c r="E23" s="38"/>
      <c r="F23" s="38"/>
      <c r="G23" s="24"/>
      <c r="J23" s="45"/>
    </row>
    <row r="24" spans="1:10" s="6" customFormat="1" ht="20.100000000000001" customHeight="1">
      <c r="A24" s="11">
        <f t="shared" si="2"/>
        <v>9</v>
      </c>
      <c r="B24" s="23" t="s">
        <v>33</v>
      </c>
      <c r="C24" s="24"/>
      <c r="D24" s="24">
        <v>432267.09031200001</v>
      </c>
      <c r="E24" s="38"/>
      <c r="F24" s="38"/>
      <c r="G24" s="24"/>
    </row>
    <row r="25" spans="1:10" s="6" customFormat="1" ht="20.100000000000001" customHeight="1">
      <c r="A25" s="11">
        <f t="shared" si="2"/>
        <v>10</v>
      </c>
      <c r="B25" s="23" t="s">
        <v>21</v>
      </c>
      <c r="C25" s="24"/>
      <c r="D25" s="24">
        <v>184160.53917599999</v>
      </c>
      <c r="E25" s="38"/>
      <c r="F25" s="38"/>
      <c r="G25" s="24"/>
    </row>
    <row r="26" spans="1:10" s="43" customFormat="1" ht="31.5" customHeight="1">
      <c r="A26" s="9" t="s">
        <v>6</v>
      </c>
      <c r="B26" s="44" t="s">
        <v>11</v>
      </c>
      <c r="C26" s="41">
        <v>0</v>
      </c>
      <c r="D26" s="41"/>
      <c r="E26" s="42"/>
      <c r="F26" s="38"/>
      <c r="G26" s="41">
        <v>1032.049</v>
      </c>
    </row>
    <row r="27" spans="1:10" s="43" customFormat="1" ht="20.100000000000001" customHeight="1">
      <c r="A27" s="9" t="s">
        <v>7</v>
      </c>
      <c r="B27" s="15" t="s">
        <v>12</v>
      </c>
      <c r="C27" s="41">
        <v>1440</v>
      </c>
      <c r="D27" s="41"/>
      <c r="E27" s="42">
        <f t="shared" si="0"/>
        <v>0</v>
      </c>
      <c r="F27" s="38"/>
      <c r="G27" s="41">
        <v>1440</v>
      </c>
    </row>
    <row r="28" spans="1:10" s="6" customFormat="1" ht="20.100000000000001" customHeight="1">
      <c r="A28" s="9" t="s">
        <v>8</v>
      </c>
      <c r="B28" s="15" t="s">
        <v>13</v>
      </c>
      <c r="C28" s="41">
        <v>325808</v>
      </c>
      <c r="D28" s="24"/>
      <c r="E28" s="38"/>
      <c r="F28" s="38"/>
      <c r="G28" s="24"/>
    </row>
    <row r="29" spans="1:10" s="6" customFormat="1" ht="32.25">
      <c r="A29" s="22" t="s">
        <v>4</v>
      </c>
      <c r="B29" s="27" t="s">
        <v>34</v>
      </c>
      <c r="C29" s="10">
        <v>1573111</v>
      </c>
      <c r="D29" s="10">
        <f>SUM(D30:D32)</f>
        <v>531998</v>
      </c>
      <c r="E29" s="38">
        <f>D29/C29*100</f>
        <v>33.818211175180899</v>
      </c>
      <c r="F29" s="38">
        <f>D29/G29*100</f>
        <v>19.829017265347584</v>
      </c>
      <c r="G29" s="10">
        <v>2682926.7072640001</v>
      </c>
    </row>
    <row r="30" spans="1:10" s="29" customFormat="1" ht="20.100000000000001" customHeight="1">
      <c r="A30" s="12">
        <v>1</v>
      </c>
      <c r="B30" s="23" t="s">
        <v>35</v>
      </c>
      <c r="C30" s="28"/>
      <c r="D30" s="28">
        <v>531998</v>
      </c>
      <c r="E30" s="38"/>
      <c r="F30" s="38">
        <f t="shared" ref="F30" si="3">D30/G30*100</f>
        <v>78.883553883281593</v>
      </c>
      <c r="G30" s="28">
        <v>674409.27013399999</v>
      </c>
      <c r="I30" s="50"/>
    </row>
    <row r="31" spans="1:10" s="31" customFormat="1" ht="20.100000000000001" customHeight="1">
      <c r="A31" s="12">
        <v>2</v>
      </c>
      <c r="B31" s="23" t="s">
        <v>36</v>
      </c>
      <c r="C31" s="30"/>
      <c r="D31" s="30"/>
      <c r="E31" s="38"/>
      <c r="F31" s="38"/>
      <c r="G31" s="30">
        <v>1093053.5030189999</v>
      </c>
    </row>
    <row r="32" spans="1:10" s="29" customFormat="1" ht="20.100000000000001" customHeight="1">
      <c r="A32" s="21">
        <v>3</v>
      </c>
      <c r="B32" s="16" t="s">
        <v>37</v>
      </c>
      <c r="C32" s="32"/>
      <c r="D32" s="32"/>
      <c r="E32" s="32"/>
      <c r="F32" s="32"/>
      <c r="G32" s="32">
        <v>915463.93411100004</v>
      </c>
    </row>
    <row r="33" spans="1:6" ht="19.5" customHeight="1">
      <c r="A33" s="13"/>
      <c r="B33" s="13"/>
      <c r="C33" s="6"/>
      <c r="D33" s="6"/>
      <c r="E33" s="33"/>
      <c r="F33" s="39"/>
    </row>
    <row r="34" spans="1:6" ht="18.75" customHeight="1">
      <c r="A34" s="13"/>
      <c r="B34" s="13"/>
      <c r="C34" s="6"/>
      <c r="D34" s="6"/>
    </row>
    <row r="35" spans="1:6" ht="18.75">
      <c r="A35" s="6"/>
      <c r="B35" s="6"/>
      <c r="C35" s="6"/>
      <c r="D35" s="6"/>
    </row>
    <row r="36" spans="1:6" ht="18.75">
      <c r="A36" s="6"/>
      <c r="B36" s="6"/>
      <c r="C36" s="6"/>
      <c r="D36" s="6"/>
    </row>
    <row r="37" spans="1:6" ht="18.75">
      <c r="A37" s="6"/>
      <c r="B37" s="6"/>
      <c r="C37" s="6"/>
      <c r="D37" s="6"/>
    </row>
    <row r="38" spans="1:6" ht="18.75">
      <c r="A38" s="6"/>
      <c r="B38" s="6"/>
      <c r="C38" s="6"/>
      <c r="D38" s="6"/>
    </row>
  </sheetData>
  <mergeCells count="8">
    <mergeCell ref="A3:F3"/>
    <mergeCell ref="A4:F4"/>
    <mergeCell ref="D5:F5"/>
    <mergeCell ref="A6:A7"/>
    <mergeCell ref="B6:B7"/>
    <mergeCell ref="C6:C7"/>
    <mergeCell ref="D6:D7"/>
    <mergeCell ref="E6:F6"/>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2021-10-13T09:39:26Z</cp:lastPrinted>
  <dcterms:created xsi:type="dcterms:W3CDTF">2018-08-22T07:49:45Z</dcterms:created>
  <dcterms:modified xsi:type="dcterms:W3CDTF">2022-04-18T01:17:16Z</dcterms:modified>
</cp:coreProperties>
</file>