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VanLTH\AppData\Local\Temp\iNet\64abf33ededb4d28dc9115d8\"/>
    </mc:Choice>
  </mc:AlternateContent>
  <xr:revisionPtr revIDLastSave="0" documentId="13_ncr:1_{1F423B7E-243F-4635-BD54-F25D656C6788}" xr6:coauthVersionLast="47" xr6:coauthVersionMax="47" xr10:uidLastSave="{00000000-0000-0000-0000-000000000000}"/>
  <bookViews>
    <workbookView xWindow="-120" yWindow="-120" windowWidth="24240" windowHeight="131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1" l="1"/>
  <c r="E10" i="1"/>
  <c r="E11" i="1"/>
  <c r="E12" i="1"/>
  <c r="E13" i="1"/>
  <c r="E14" i="1"/>
  <c r="E15" i="1"/>
  <c r="E16" i="1"/>
  <c r="E17" i="1"/>
  <c r="E19" i="1"/>
  <c r="E20" i="1"/>
  <c r="E21" i="1"/>
  <c r="E22" i="1"/>
  <c r="E23" i="1"/>
  <c r="E25" i="1"/>
  <c r="E26" i="1"/>
  <c r="E27" i="1"/>
  <c r="E29" i="1"/>
  <c r="E37" i="1"/>
  <c r="E38" i="1"/>
  <c r="E39" i="1"/>
  <c r="E8" i="1"/>
  <c r="D9" i="1"/>
  <c r="D8" i="1" s="1"/>
  <c r="D17" i="1"/>
  <c r="D39" i="1"/>
  <c r="D38" i="1"/>
  <c r="A31" i="1"/>
  <c r="A32" i="1"/>
  <c r="A33" i="1" s="1"/>
  <c r="A26" i="1"/>
  <c r="A27" i="1" s="1"/>
  <c r="A24" i="1"/>
  <c r="A11" i="1"/>
  <c r="A12" i="1"/>
  <c r="A13" i="1" s="1"/>
  <c r="A14" i="1" s="1"/>
  <c r="A15" i="1" s="1"/>
  <c r="A16" i="1" s="1"/>
</calcChain>
</file>

<file path=xl/sharedStrings.xml><?xml version="1.0" encoding="utf-8"?>
<sst xmlns="http://schemas.openxmlformats.org/spreadsheetml/2006/main" count="55" uniqueCount="50">
  <si>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</si>
  <si>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</si>
  <si>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</si>
  <si>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</si>
  <si>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</si>
  <si>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</si>
  <si>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</si>
  <si>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</si>
  <si>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</si>
  <si>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</si>
  <si>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</si>
  <si>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</si>
  <si>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</si>
  <si>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</si>
  <si>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</si>
  <si>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</si>
  <si>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</si>
  <si>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</si>
  <si>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</si>
  <si>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</si>
  <si>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</si>
  <si>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</si>
  <si>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</si>
  <si>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</si>
  <si>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</si>
  <si>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</si>
  <si>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</si>
  <si>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</si>
  <si>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</si>
  <si>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</si>
  <si>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</si>
  <si>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</si>
  <si>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</si>
  <si>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</si>
  <si>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</si>
  <si>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</si>
  <si>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</si>
  <si>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</si>
  <si>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ƯỚC THỰC HIỆN QUÝ 
(06 THÁNG, NĂM)</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</si>
  <si>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</si>
  <si>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</si>
  <si>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</si>
  <si>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</si>
  <si>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</si>
  <si>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</si>
  <si>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</si>
  <si>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</si>
  <si>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ƯỚC THỰC HIỆN THU NGÂN SÁCH NHÀ NƯỚC 06 THÁNG NĂM 2023</t>
  </si>
  <si>
    <t>UBND TỈNH ĐẮK LẮK</t>
  </si>
  <si>
    <t>(Kèm theo Thông báo số:          /TB-STC ngày     /      /2023 của Sở Tài chính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</si>
</sst>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_(@_)"/>
  </numFmts>
  <fonts count="26">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b/>
      <u/>
      <sz val="12"/>
      <name val="Times New Roman"/>
      <family val="1"/>
      <charset val="163"/>
    </font>
    <font>
      <sz val="12"/>
      <color indexed="6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i/>
      <sz val="12"/>
      <name val="Times New Roman"/>
      <family val="1"/>
    </font>
  </fonts>
  <fills count="2">
    <fill>
      <patternFill patternType="none"/>
    </fill>
    <fill>
      <patternFill patternType="gray125"/>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21" fillId="0" borderId="0" applyFont="0" applyFill="0" applyBorder="0" applyAlignment="0" applyProtection="0"/>
    <xf numFmtId="44" fontId="21" fillId="0" borderId="0" applyFont="0" applyFill="0" applyBorder="0" applyAlignment="0" applyProtection="0"/>
    <xf numFmtId="164" fontId="20" fillId="0" borderId="0" applyFont="0" applyFill="0" applyBorder="0" applyAlignment="0" applyProtection="0"/>
    <xf numFmtId="0" fontId="14" fillId="0" borderId="0"/>
    <xf numFmtId="0" fontId="15" fillId="0" borderId="0"/>
    <xf numFmtId="0" fontId="2" fillId="0" borderId="0"/>
    <xf numFmtId="0" fontId="23" fillId="0" borderId="0"/>
    <xf numFmtId="0" fontId="14" fillId="0" borderId="0"/>
    <xf numFmtId="0" fontId="21" fillId="0" borderId="0"/>
    <xf numFmtId="0" fontId="1" fillId="0" borderId="0"/>
    <xf numFmtId="43" fontId="24" fillId="0" borderId="0" applyFont="0" applyFill="0" applyBorder="0" applyAlignment="0" applyProtection="0"/>
  </cellStyleXfs>
  <cellXfs count="71">
    <xf numFmtId="0" fontId="0" fillId="0" borderId="0" xfId="0"/>
    <xf numFmtId="0" fontId="11" fillId="0" borderId="0" xfId="4" applyFont="1"/>
    <xf numFmtId="0" fontId="7" fillId="0" borderId="1" xfId="6" applyFont="1" applyBorder="1" applyAlignment="1">
      <alignment horizontal="center" vertical="center" wrapText="1"/>
    </xf>
    <xf numFmtId="14" fontId="7" fillId="0" borderId="1" xfId="6" applyNumberFormat="1" applyFont="1" applyBorder="1" applyAlignment="1">
      <alignment horizontal="center" vertical="center" wrapText="1"/>
    </xf>
    <xf numFmtId="0" fontId="5" fillId="0" borderId="0" xfId="0" applyFont="1"/>
    <xf numFmtId="0" fontId="4" fillId="0" borderId="0" xfId="0" applyFont="1" applyAlignment="1">
      <alignment horizontal="centerContinuous"/>
    </xf>
    <xf numFmtId="0" fontId="4" fillId="0" borderId="0" xfId="0" applyFont="1"/>
    <xf numFmtId="0" fontId="9" fillId="0" borderId="0" xfId="0" applyFont="1" applyAlignment="1">
      <alignment horizontal="left"/>
    </xf>
    <xf numFmtId="0" fontId="11" fillId="0" borderId="0" xfId="0" applyFont="1"/>
    <xf numFmtId="0" fontId="5" fillId="0" borderId="2" xfId="0" applyFont="1" applyBorder="1" applyAlignment="1">
      <alignment horizontal="center"/>
    </xf>
    <xf numFmtId="0" fontId="5" fillId="0" borderId="3" xfId="0" applyFont="1" applyBorder="1"/>
    <xf numFmtId="0" fontId="4" fillId="0" borderId="2" xfId="0" applyFont="1" applyBorder="1" applyAlignment="1">
      <alignment horizontal="center"/>
    </xf>
    <xf numFmtId="0" fontId="4" fillId="0" borderId="3" xfId="0" applyFont="1" applyBorder="1"/>
    <xf numFmtId="0" fontId="16" fillId="0" borderId="2" xfId="0" applyFont="1" applyBorder="1" applyAlignment="1">
      <alignment horizontal="center" vertical="center"/>
    </xf>
    <xf numFmtId="0" fontId="4" fillId="0" borderId="2" xfId="0" applyFont="1" applyBorder="1"/>
    <xf numFmtId="0" fontId="9" fillId="0" borderId="0" xfId="0" applyFont="1" applyAlignment="1">
      <alignment horizontal="centerContinuous"/>
    </xf>
    <xf numFmtId="0" fontId="13" fillId="0" borderId="0" xfId="0" applyFont="1" applyAlignment="1">
      <alignment horizontal="centerContinuous"/>
    </xf>
    <xf numFmtId="0" fontId="8" fillId="0" borderId="0" xfId="0" applyFont="1"/>
    <xf numFmtId="0" fontId="6" fillId="0" borderId="2" xfId="0" quotePrefix="1" applyFont="1" applyBorder="1" applyAlignment="1">
      <alignment horizontal="center"/>
    </xf>
    <xf numFmtId="0" fontId="6" fillId="0" borderId="3" xfId="0" applyFont="1" applyBorder="1"/>
    <xf numFmtId="0" fontId="4" fillId="0" borderId="2" xfId="0" applyFont="1" applyBorder="1" applyAlignment="1">
      <alignment horizontal="center" vertical="center"/>
    </xf>
    <xf numFmtId="0" fontId="10" fillId="0" borderId="0" xfId="0" quotePrefix="1" applyFont="1" applyAlignment="1">
      <alignment horizontal="left"/>
    </xf>
    <xf numFmtId="0" fontId="5" fillId="0" borderId="0" xfId="0" applyFont="1" applyAlignment="1">
      <alignment horizontal="centerContinuous" wrapText="1"/>
    </xf>
    <xf numFmtId="0" fontId="22" fillId="0" borderId="0" xfId="0" applyFont="1" applyAlignment="1">
      <alignment horizontal="right"/>
    </xf>
    <xf numFmtId="0" fontId="3" fillId="0" borderId="2" xfId="0" applyFont="1" applyBorder="1" applyAlignment="1">
      <alignment horizontal="center" vertical="center"/>
    </xf>
    <xf numFmtId="0" fontId="16" fillId="0" borderId="0" xfId="0" applyFont="1" applyAlignment="1">
      <alignment vertical="center"/>
    </xf>
    <xf numFmtId="0" fontId="17" fillId="0" borderId="0" xfId="0" applyFont="1" applyAlignment="1">
      <alignment horizontal="centerContinuous" vertical="center"/>
    </xf>
    <xf numFmtId="0" fontId="3" fillId="0" borderId="4" xfId="0" applyFont="1" applyBorder="1" applyAlignment="1">
      <alignment horizontal="center" vertical="center"/>
    </xf>
    <xf numFmtId="0" fontId="3" fillId="0" borderId="5" xfId="0" applyFont="1" applyBorder="1" applyAlignment="1">
      <alignment horizontal="left" vertical="center" wrapText="1"/>
    </xf>
    <xf numFmtId="3" fontId="18" fillId="0" borderId="6" xfId="0" applyNumberFormat="1" applyFont="1" applyBorder="1" applyAlignment="1">
      <alignment vertical="center"/>
    </xf>
    <xf numFmtId="3" fontId="18" fillId="0" borderId="7" xfId="0" applyNumberFormat="1" applyFont="1" applyBorder="1" applyAlignment="1">
      <alignment vertical="center"/>
    </xf>
    <xf numFmtId="0" fontId="12" fillId="0" borderId="0" xfId="0" applyFont="1" applyAlignment="1">
      <alignment vertical="center"/>
    </xf>
    <xf numFmtId="3" fontId="3" fillId="0" borderId="2" xfId="0" applyNumberFormat="1" applyFont="1" applyBorder="1" applyAlignment="1">
      <alignment vertical="center"/>
    </xf>
    <xf numFmtId="3" fontId="3" fillId="0" borderId="3" xfId="0" applyNumberFormat="1" applyFont="1" applyBorder="1" applyAlignment="1">
      <alignment vertical="center"/>
    </xf>
    <xf numFmtId="3" fontId="16" fillId="0" borderId="2" xfId="0" applyNumberFormat="1" applyFont="1" applyBorder="1" applyAlignment="1">
      <alignment vertical="center"/>
    </xf>
    <xf numFmtId="3" fontId="16" fillId="0" borderId="3" xfId="0" applyNumberFormat="1" applyFont="1" applyBorder="1" applyAlignment="1">
      <alignment vertical="center"/>
    </xf>
    <xf numFmtId="3" fontId="17" fillId="0" borderId="2" xfId="0" applyNumberFormat="1" applyFont="1" applyBorder="1" applyAlignment="1">
      <alignment vertical="center"/>
    </xf>
    <xf numFmtId="3" fontId="17" fillId="0" borderId="3" xfId="0" applyNumberFormat="1" applyFont="1" applyBorder="1" applyAlignment="1">
      <alignment vertical="center"/>
    </xf>
    <xf numFmtId="0" fontId="4" fillId="0" borderId="3" xfId="0" applyFont="1" applyBorder="1" applyAlignment="1">
      <alignment horizontal="justify" wrapText="1"/>
    </xf>
    <xf numFmtId="3" fontId="19" fillId="0" borderId="2" xfId="0" applyNumberFormat="1" applyFont="1" applyBorder="1" applyAlignment="1">
      <alignment vertical="center"/>
    </xf>
    <xf numFmtId="3" fontId="19" fillId="0" borderId="3" xfId="0" applyNumberFormat="1" applyFont="1" applyBorder="1" applyAlignment="1">
      <alignment vertical="center"/>
    </xf>
    <xf numFmtId="0" fontId="5" fillId="0" borderId="8" xfId="0" applyFont="1" applyBorder="1"/>
    <xf numFmtId="0" fontId="3" fillId="0" borderId="8" xfId="0" applyFont="1" applyBorder="1" applyAlignment="1">
      <alignment vertical="center" wrapText="1"/>
    </xf>
    <xf numFmtId="0" fontId="16" fillId="0" borderId="8" xfId="0" applyFont="1" applyBorder="1" applyAlignment="1">
      <alignment horizontal="left" vertical="center" wrapText="1"/>
    </xf>
    <xf numFmtId="0" fontId="16" fillId="0" borderId="9" xfId="0" applyFont="1" applyBorder="1" applyAlignment="1">
      <alignment horizontal="center" vertical="center"/>
    </xf>
    <xf numFmtId="0" fontId="16" fillId="0" borderId="10" xfId="0" applyFont="1" applyBorder="1" applyAlignment="1">
      <alignment vertical="center" wrapText="1"/>
    </xf>
    <xf numFmtId="3" fontId="25" fillId="0" borderId="2" xfId="0" applyNumberFormat="1" applyFont="1" applyBorder="1" applyAlignment="1">
      <alignment vertical="center"/>
    </xf>
    <xf numFmtId="3" fontId="4" fillId="0" borderId="2" xfId="0" applyNumberFormat="1" applyFont="1" applyBorder="1" applyAlignment="1">
      <alignment vertical="center"/>
    </xf>
    <xf numFmtId="3" fontId="11" fillId="0" borderId="0" xfId="0" applyNumberFormat="1" applyFont="1"/>
    <xf numFmtId="43" fontId="18" fillId="0" borderId="7" xfId="11" applyFont="1" applyBorder="1" applyAlignment="1">
      <alignment vertical="center"/>
    </xf>
    <xf numFmtId="43" fontId="3" fillId="0" borderId="3" xfId="11" applyFont="1" applyBorder="1" applyAlignment="1">
      <alignment vertical="center"/>
    </xf>
    <xf numFmtId="43" fontId="16" fillId="0" borderId="3" xfId="11" applyFont="1" applyBorder="1" applyAlignment="1">
      <alignment vertical="center"/>
    </xf>
    <xf numFmtId="43" fontId="17" fillId="0" borderId="3" xfId="11" applyFont="1" applyBorder="1" applyAlignment="1">
      <alignment vertical="center"/>
    </xf>
    <xf numFmtId="43" fontId="19" fillId="0" borderId="3" xfId="11" applyFont="1" applyBorder="1" applyAlignment="1">
      <alignment vertical="center"/>
    </xf>
    <xf numFmtId="43" fontId="25" fillId="0" borderId="2" xfId="11" applyFont="1" applyBorder="1" applyAlignment="1">
      <alignment vertical="center"/>
    </xf>
    <xf numFmtId="43" fontId="4" fillId="0" borderId="2" xfId="11" applyFont="1" applyBorder="1" applyAlignment="1">
      <alignment vertical="center"/>
    </xf>
    <xf numFmtId="3" fontId="6" fillId="0" borderId="2" xfId="0" applyNumberFormat="1" applyFont="1" applyBorder="1" applyAlignment="1">
      <alignment vertical="center"/>
    </xf>
    <xf numFmtId="3" fontId="6" fillId="0" borderId="3" xfId="0" applyNumberFormat="1" applyFont="1" applyBorder="1" applyAlignment="1">
      <alignment vertical="center"/>
    </xf>
    <xf numFmtId="43" fontId="6" fillId="0" borderId="3" xfId="11" applyFont="1" applyBorder="1" applyAlignment="1">
      <alignment vertical="center"/>
    </xf>
    <xf numFmtId="0" fontId="10" fillId="0" borderId="0" xfId="0" applyFont="1"/>
    <xf numFmtId="0" fontId="10" fillId="0" borderId="11" xfId="0" applyFont="1" applyBorder="1" applyAlignment="1">
      <alignment horizontal="left"/>
    </xf>
    <xf numFmtId="0" fontId="5" fillId="0" borderId="0" xfId="0" applyFont="1" applyAlignment="1">
      <alignment horizontal="right"/>
    </xf>
    <xf numFmtId="0" fontId="6" fillId="0" borderId="0" xfId="0" applyFont="1" applyAlignment="1">
      <alignment horizontal="center" vertical="center" wrapText="1"/>
    </xf>
    <xf numFmtId="0" fontId="16" fillId="0" borderId="12" xfId="0" applyFont="1" applyBorder="1" applyAlignment="1">
      <alignment horizontal="center" vertical="center"/>
    </xf>
    <xf numFmtId="0" fontId="3"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6" applyFont="1" applyBorder="1" applyAlignment="1">
      <alignment horizontal="center" vertical="center" wrapText="1"/>
    </xf>
    <xf numFmtId="0" fontId="7" fillId="0" borderId="1" xfId="6" applyFont="1" applyBorder="1" applyAlignment="1">
      <alignment horizontal="center" vertical="center" wrapText="1"/>
    </xf>
    <xf numFmtId="0" fontId="7" fillId="0" borderId="16" xfId="6" applyFont="1" applyBorder="1" applyAlignment="1">
      <alignment horizontal="center" vertical="center" wrapText="1"/>
    </xf>
    <xf numFmtId="0" fontId="7" fillId="0" borderId="17" xfId="6" applyFont="1" applyBorder="1" applyAlignment="1">
      <alignment horizontal="center" vertical="center" wrapText="1"/>
    </xf>
  </cellXfs>
  <cellStyles count="12">
    <cellStyle name="Comma" xfId="11" builtinId="3"/>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tabSelected="1" topLeftCell="A4" zoomScale="70" zoomScaleNormal="70" workbookViewId="0">
      <selection activeCell="B17" sqref="B17"/>
    </sheetView>
  </sheetViews>
  <sheetFormatPr defaultColWidth="12.85546875" defaultRowHeight="15.75"/>
  <cols>
    <col min="1" max="1" width="7.28515625" style="6" customWidth="1"/>
    <col min="2" max="2" width="79.28515625" style="6" customWidth="1"/>
    <col min="3" max="4" width="14.5703125" style="6" customWidth="1"/>
    <col min="5" max="6" width="12" style="6" customWidth="1"/>
    <col min="7" max="7" width="14.28515625" style="6" customWidth="1"/>
    <col min="8" max="16384" width="12.85546875" style="6"/>
  </cols>
  <sheetData>
    <row r="1" spans="1:6" ht="21" customHeight="1">
      <c r="A1" s="4" t="s">
        <v>48</v>
      </c>
      <c r="B1" s="4"/>
      <c r="C1" s="4"/>
      <c r="D1" s="61" t="s">
        <v>37</v>
      </c>
      <c r="E1" s="61"/>
      <c r="F1" s="61"/>
    </row>
    <row r="2" spans="1:6" ht="18.75">
      <c r="A2" s="7"/>
      <c r="B2" s="7"/>
      <c r="C2" s="5"/>
      <c r="D2" s="5"/>
      <c r="E2" s="5"/>
      <c r="F2" s="5"/>
    </row>
    <row r="3" spans="1:6" ht="27" customHeight="1">
      <c r="A3" s="22" t="s">
        <v>47</v>
      </c>
      <c r="B3" s="15"/>
      <c r="C3" s="16"/>
      <c r="D3" s="16"/>
      <c r="E3" s="16"/>
      <c r="F3" s="16"/>
    </row>
    <row r="4" spans="1:6">
      <c r="A4" s="62" t="s">
        <v>49</v>
      </c>
      <c r="B4" s="62"/>
      <c r="C4" s="62"/>
      <c r="D4" s="62"/>
      <c r="E4" s="62"/>
      <c r="F4" s="62"/>
    </row>
    <row r="5" spans="1:6" ht="17.25" customHeight="1">
      <c r="A5" s="63"/>
      <c r="B5" s="63"/>
      <c r="C5" s="63"/>
      <c r="D5" s="25"/>
      <c r="E5" s="26"/>
      <c r="F5" s="23" t="s">
        <v>0</v>
      </c>
    </row>
    <row r="6" spans="1:6" s="17" customFormat="1" ht="34.9" customHeight="1">
      <c r="A6" s="64" t="s">
        <v>1</v>
      </c>
      <c r="B6" s="64" t="s">
        <v>2</v>
      </c>
      <c r="C6" s="65" t="s">
        <v>33</v>
      </c>
      <c r="D6" s="67" t="s">
        <v>38</v>
      </c>
      <c r="E6" s="69" t="s">
        <v>34</v>
      </c>
      <c r="F6" s="70"/>
    </row>
    <row r="7" spans="1:6" s="17" customFormat="1" ht="52.15" customHeight="1">
      <c r="A7" s="64"/>
      <c r="B7" s="64"/>
      <c r="C7" s="66"/>
      <c r="D7" s="68"/>
      <c r="E7" s="2" t="s">
        <v>33</v>
      </c>
      <c r="F7" s="3" t="s">
        <v>35</v>
      </c>
    </row>
    <row r="8" spans="1:6" s="31" customFormat="1" ht="21" customHeight="1">
      <c r="A8" s="27" t="s">
        <v>3</v>
      </c>
      <c r="B8" s="28" t="s">
        <v>39</v>
      </c>
      <c r="C8" s="29">
        <v>10100000</v>
      </c>
      <c r="D8" s="30">
        <f>D9+D29</f>
        <v>3904177.9761249996</v>
      </c>
      <c r="E8" s="49">
        <f>D8/C8*100</f>
        <v>38.655227486386131</v>
      </c>
      <c r="F8" s="49">
        <v>80.318267234126424</v>
      </c>
    </row>
    <row r="9" spans="1:6" s="8" customFormat="1" ht="21" customHeight="1">
      <c r="A9" s="9" t="s">
        <v>5</v>
      </c>
      <c r="B9" s="10" t="s">
        <v>9</v>
      </c>
      <c r="C9" s="32">
        <v>9556000</v>
      </c>
      <c r="D9" s="33">
        <f>SUM(D10:D17)+D23+D24+D25+D26+D27</f>
        <v>3872726.3594109998</v>
      </c>
      <c r="E9" s="50">
        <f t="shared" ref="E9:E39" si="0">D9/C9*100</f>
        <v>40.526646707942653</v>
      </c>
      <c r="F9" s="50">
        <v>81.384041193739279</v>
      </c>
    </row>
    <row r="10" spans="1:6" s="8" customFormat="1" ht="21" customHeight="1">
      <c r="A10" s="11">
        <v>1</v>
      </c>
      <c r="B10" s="12" t="s">
        <v>40</v>
      </c>
      <c r="C10" s="34">
        <v>667150</v>
      </c>
      <c r="D10" s="35">
        <v>314036.55434999999</v>
      </c>
      <c r="E10" s="51">
        <f t="shared" si="0"/>
        <v>47.071356419096155</v>
      </c>
      <c r="F10" s="51">
        <v>103.24597844929659</v>
      </c>
    </row>
    <row r="11" spans="1:6" s="8" customFormat="1" ht="21" customHeight="1">
      <c r="A11" s="11">
        <f>+A10+1</f>
        <v>2</v>
      </c>
      <c r="B11" s="12" t="s">
        <v>10</v>
      </c>
      <c r="C11" s="34">
        <v>55000</v>
      </c>
      <c r="D11" s="35">
        <v>45090.968123999999</v>
      </c>
      <c r="E11" s="51">
        <f t="shared" si="0"/>
        <v>81.983578407272731</v>
      </c>
      <c r="F11" s="51">
        <v>172.69351019724343</v>
      </c>
    </row>
    <row r="12" spans="1:6" s="8" customFormat="1" ht="21" customHeight="1">
      <c r="A12" s="11">
        <f>A11+1</f>
        <v>3</v>
      </c>
      <c r="B12" s="12" t="s">
        <v>11</v>
      </c>
      <c r="C12" s="34">
        <v>2435050</v>
      </c>
      <c r="D12" s="35">
        <v>1490071.290674</v>
      </c>
      <c r="E12" s="51">
        <f t="shared" si="0"/>
        <v>61.192636318515028</v>
      </c>
      <c r="F12" s="51">
        <v>109.87467580592707</v>
      </c>
    </row>
    <row r="13" spans="1:6" s="8" customFormat="1" ht="21" customHeight="1">
      <c r="A13" s="11">
        <f>A12+1</f>
        <v>4</v>
      </c>
      <c r="B13" s="12" t="s">
        <v>12</v>
      </c>
      <c r="C13" s="36">
        <v>625000</v>
      </c>
      <c r="D13" s="37">
        <v>358680.870559</v>
      </c>
      <c r="E13" s="52">
        <f t="shared" si="0"/>
        <v>57.388939289440003</v>
      </c>
      <c r="F13" s="52">
        <v>58.693547447736307</v>
      </c>
    </row>
    <row r="14" spans="1:6" s="8" customFormat="1" ht="21" customHeight="1">
      <c r="A14" s="11">
        <f>A13+1</f>
        <v>5</v>
      </c>
      <c r="B14" s="12" t="s">
        <v>13</v>
      </c>
      <c r="C14" s="36">
        <v>626000</v>
      </c>
      <c r="D14" s="37">
        <v>203004.35228399999</v>
      </c>
      <c r="E14" s="52">
        <f t="shared" si="0"/>
        <v>32.428810269009581</v>
      </c>
      <c r="F14" s="52">
        <v>64.485966282894609</v>
      </c>
    </row>
    <row r="15" spans="1:6" s="8" customFormat="1" ht="21" customHeight="1">
      <c r="A15" s="11">
        <f>A14+1</f>
        <v>6</v>
      </c>
      <c r="B15" s="12" t="s">
        <v>14</v>
      </c>
      <c r="C15" s="36">
        <v>524800</v>
      </c>
      <c r="D15" s="37">
        <v>223972.44032600001</v>
      </c>
      <c r="E15" s="52">
        <f t="shared" si="0"/>
        <v>42.677675366996951</v>
      </c>
      <c r="F15" s="52">
        <v>63.096760349158743</v>
      </c>
    </row>
    <row r="16" spans="1:6" s="8" customFormat="1" ht="21" customHeight="1">
      <c r="A16" s="11">
        <f>A15+1</f>
        <v>7</v>
      </c>
      <c r="B16" s="12" t="s">
        <v>15</v>
      </c>
      <c r="C16" s="36">
        <v>148000</v>
      </c>
      <c r="D16" s="37">
        <v>88640.325150999997</v>
      </c>
      <c r="E16" s="52">
        <f t="shared" si="0"/>
        <v>59.892111588513508</v>
      </c>
      <c r="F16" s="52">
        <v>94.286357434231491</v>
      </c>
    </row>
    <row r="17" spans="1:7" s="8" customFormat="1" ht="21" customHeight="1">
      <c r="A17" s="11">
        <v>8</v>
      </c>
      <c r="B17" s="12" t="s">
        <v>41</v>
      </c>
      <c r="C17" s="36">
        <v>4067000</v>
      </c>
      <c r="D17" s="37">
        <f>D18+D19+D20+D21+D22</f>
        <v>887608.67426100001</v>
      </c>
      <c r="E17" s="52">
        <f t="shared" si="0"/>
        <v>21.824653903639046</v>
      </c>
      <c r="F17" s="52">
        <v>59.162931580129566</v>
      </c>
    </row>
    <row r="18" spans="1:7" s="59" customFormat="1" ht="21" customHeight="1">
      <c r="A18" s="18" t="s">
        <v>8</v>
      </c>
      <c r="B18" s="19" t="s">
        <v>16</v>
      </c>
      <c r="C18" s="56"/>
      <c r="D18" s="57">
        <v>1470.6681679999999</v>
      </c>
      <c r="E18" s="58"/>
      <c r="F18" s="58">
        <v>319.29450968773364</v>
      </c>
    </row>
    <row r="19" spans="1:7" s="59" customFormat="1" ht="21" customHeight="1">
      <c r="A19" s="18" t="s">
        <v>8</v>
      </c>
      <c r="B19" s="19" t="s">
        <v>17</v>
      </c>
      <c r="C19" s="56">
        <v>15000</v>
      </c>
      <c r="D19" s="57">
        <v>14626.772448</v>
      </c>
      <c r="E19" s="58">
        <f t="shared" si="0"/>
        <v>97.511816319999994</v>
      </c>
      <c r="F19" s="58">
        <v>405.97387885513348</v>
      </c>
    </row>
    <row r="20" spans="1:7" s="59" customFormat="1" ht="21" customHeight="1">
      <c r="A20" s="18" t="s">
        <v>8</v>
      </c>
      <c r="B20" s="19" t="s">
        <v>19</v>
      </c>
      <c r="C20" s="56">
        <v>3900000</v>
      </c>
      <c r="D20" s="57">
        <v>807218.81721200002</v>
      </c>
      <c r="E20" s="58">
        <f t="shared" si="0"/>
        <v>20.697918390051282</v>
      </c>
      <c r="F20" s="58">
        <v>56.867816623005481</v>
      </c>
    </row>
    <row r="21" spans="1:7" s="59" customFormat="1" ht="21" customHeight="1">
      <c r="A21" s="18" t="s">
        <v>8</v>
      </c>
      <c r="B21" s="19" t="s">
        <v>18</v>
      </c>
      <c r="C21" s="56">
        <v>130000</v>
      </c>
      <c r="D21" s="57">
        <v>63762.743233000001</v>
      </c>
      <c r="E21" s="58">
        <f t="shared" si="0"/>
        <v>49.048264025384611</v>
      </c>
      <c r="F21" s="58">
        <v>83.754214368676315</v>
      </c>
    </row>
    <row r="22" spans="1:7" s="59" customFormat="1" ht="21" customHeight="1">
      <c r="A22" s="18" t="s">
        <v>8</v>
      </c>
      <c r="B22" s="19" t="s">
        <v>20</v>
      </c>
      <c r="C22" s="56">
        <v>22000</v>
      </c>
      <c r="D22" s="57">
        <v>529.67319999999995</v>
      </c>
      <c r="E22" s="58">
        <f t="shared" si="0"/>
        <v>2.4076054545454544</v>
      </c>
      <c r="F22" s="58">
        <v>85.569176090468488</v>
      </c>
    </row>
    <row r="23" spans="1:7" s="8" customFormat="1" ht="21" customHeight="1">
      <c r="A23" s="11">
        <v>9</v>
      </c>
      <c r="B23" s="12" t="s">
        <v>22</v>
      </c>
      <c r="C23" s="34">
        <v>54000</v>
      </c>
      <c r="D23" s="35">
        <v>33460.974112000004</v>
      </c>
      <c r="E23" s="51">
        <f t="shared" si="0"/>
        <v>61.964766874074087</v>
      </c>
      <c r="F23" s="51">
        <v>106.37215394360754</v>
      </c>
    </row>
    <row r="24" spans="1:7" s="8" customFormat="1" ht="32.25">
      <c r="A24" s="20">
        <f>A23+1</f>
        <v>10</v>
      </c>
      <c r="B24" s="38" t="s">
        <v>25</v>
      </c>
      <c r="C24" s="32">
        <v>0</v>
      </c>
      <c r="D24" s="33"/>
      <c r="E24" s="50"/>
      <c r="F24" s="50"/>
    </row>
    <row r="25" spans="1:7" s="8" customFormat="1" ht="21" customHeight="1">
      <c r="A25" s="11">
        <v>11</v>
      </c>
      <c r="B25" s="12" t="s">
        <v>21</v>
      </c>
      <c r="C25" s="32">
        <v>130000</v>
      </c>
      <c r="D25" s="33">
        <v>97676.822358000005</v>
      </c>
      <c r="E25" s="50">
        <f t="shared" si="0"/>
        <v>75.136017198461545</v>
      </c>
      <c r="F25" s="50">
        <v>129.08210110933487</v>
      </c>
    </row>
    <row r="26" spans="1:7" s="8" customFormat="1" ht="21.6" customHeight="1">
      <c r="A26" s="11">
        <f>A25+1</f>
        <v>12</v>
      </c>
      <c r="B26" s="12" t="s">
        <v>24</v>
      </c>
      <c r="C26" s="39">
        <v>2000</v>
      </c>
      <c r="D26" s="40">
        <v>962.69695000000002</v>
      </c>
      <c r="E26" s="53">
        <f t="shared" si="0"/>
        <v>48.134847499999999</v>
      </c>
      <c r="F26" s="53">
        <v>400.89755612875069</v>
      </c>
    </row>
    <row r="27" spans="1:7" s="8" customFormat="1" ht="21.6" customHeight="1">
      <c r="A27" s="11">
        <f>A26+1</f>
        <v>13</v>
      </c>
      <c r="B27" s="12" t="s">
        <v>23</v>
      </c>
      <c r="C27" s="39">
        <v>222000</v>
      </c>
      <c r="D27" s="40">
        <v>129520.390262</v>
      </c>
      <c r="E27" s="53">
        <f t="shared" si="0"/>
        <v>58.342518136036034</v>
      </c>
      <c r="F27" s="53">
        <v>250.0386554349455</v>
      </c>
    </row>
    <row r="28" spans="1:7" s="8" customFormat="1" ht="21.6" customHeight="1">
      <c r="A28" s="9" t="s">
        <v>6</v>
      </c>
      <c r="B28" s="10" t="s">
        <v>36</v>
      </c>
      <c r="C28" s="39">
        <v>0</v>
      </c>
      <c r="D28" s="40">
        <v>0</v>
      </c>
      <c r="E28" s="53"/>
      <c r="F28" s="53"/>
    </row>
    <row r="29" spans="1:7" s="8" customFormat="1" ht="21.6" customHeight="1">
      <c r="A29" s="9" t="s">
        <v>7</v>
      </c>
      <c r="B29" s="10" t="s">
        <v>42</v>
      </c>
      <c r="C29" s="39">
        <v>544000</v>
      </c>
      <c r="D29" s="40">
        <v>31451.616714</v>
      </c>
      <c r="E29" s="53">
        <f t="shared" si="0"/>
        <v>5.7815471900735291</v>
      </c>
      <c r="F29" s="53">
        <v>30.743835781165764</v>
      </c>
    </row>
    <row r="30" spans="1:7" s="8" customFormat="1" ht="21.6" customHeight="1">
      <c r="A30" s="11">
        <v>1</v>
      </c>
      <c r="B30" s="12" t="s">
        <v>26</v>
      </c>
      <c r="C30" s="39"/>
      <c r="D30" s="40"/>
      <c r="E30" s="53"/>
      <c r="F30" s="53">
        <v>0</v>
      </c>
      <c r="G30" s="48"/>
    </row>
    <row r="31" spans="1:7" s="8" customFormat="1" ht="21.6" customHeight="1">
      <c r="A31" s="11">
        <f>A30+1</f>
        <v>2</v>
      </c>
      <c r="B31" s="12" t="s">
        <v>27</v>
      </c>
      <c r="C31" s="39"/>
      <c r="D31" s="40"/>
      <c r="E31" s="53"/>
      <c r="F31" s="53">
        <v>0</v>
      </c>
    </row>
    <row r="32" spans="1:7" s="8" customFormat="1" ht="21.6" customHeight="1">
      <c r="A32" s="11">
        <f>A31+1</f>
        <v>3</v>
      </c>
      <c r="B32" s="12" t="s">
        <v>28</v>
      </c>
      <c r="C32" s="39"/>
      <c r="D32" s="40"/>
      <c r="E32" s="53"/>
      <c r="F32" s="53">
        <v>0</v>
      </c>
    </row>
    <row r="33" spans="1:6" s="8" customFormat="1" ht="21.6" customHeight="1">
      <c r="A33" s="11">
        <f>A32+1</f>
        <v>4</v>
      </c>
      <c r="B33" s="12" t="s">
        <v>29</v>
      </c>
      <c r="C33" s="39"/>
      <c r="D33" s="40"/>
      <c r="E33" s="53"/>
      <c r="F33" s="53"/>
    </row>
    <row r="34" spans="1:6" s="8" customFormat="1" ht="21.6" customHeight="1">
      <c r="A34" s="11">
        <v>5</v>
      </c>
      <c r="B34" s="12" t="s">
        <v>30</v>
      </c>
      <c r="C34" s="39"/>
      <c r="D34" s="40"/>
      <c r="E34" s="53"/>
      <c r="F34" s="53">
        <v>0</v>
      </c>
    </row>
    <row r="35" spans="1:6" s="8" customFormat="1" ht="21.6" customHeight="1">
      <c r="A35" s="11">
        <v>6</v>
      </c>
      <c r="B35" s="14" t="s">
        <v>31</v>
      </c>
      <c r="C35" s="39"/>
      <c r="D35" s="40"/>
      <c r="E35" s="53"/>
      <c r="F35" s="53">
        <v>0</v>
      </c>
    </row>
    <row r="36" spans="1:6" s="8" customFormat="1" ht="21.6" customHeight="1">
      <c r="A36" s="9" t="s">
        <v>46</v>
      </c>
      <c r="B36" s="41" t="s">
        <v>32</v>
      </c>
      <c r="C36" s="39"/>
      <c r="D36" s="40"/>
      <c r="E36" s="53"/>
      <c r="F36" s="53"/>
    </row>
    <row r="37" spans="1:6" s="8" customFormat="1" ht="21" customHeight="1">
      <c r="A37" s="24" t="s">
        <v>4</v>
      </c>
      <c r="B37" s="42" t="s">
        <v>43</v>
      </c>
      <c r="C37" s="46">
        <v>9142120</v>
      </c>
      <c r="D37" s="46">
        <v>3692520.1916</v>
      </c>
      <c r="E37" s="54">
        <f t="shared" si="0"/>
        <v>40.390196055181946</v>
      </c>
      <c r="F37" s="54">
        <v>81.732677881046129</v>
      </c>
    </row>
    <row r="38" spans="1:6" s="8" customFormat="1" ht="21" customHeight="1">
      <c r="A38" s="13">
        <v>1</v>
      </c>
      <c r="B38" s="43" t="s">
        <v>44</v>
      </c>
      <c r="C38" s="47">
        <v>8506000</v>
      </c>
      <c r="D38" s="47">
        <f>C38/$C$37*$D$37</f>
        <v>3435590.0764537766</v>
      </c>
      <c r="E38" s="55">
        <f t="shared" si="0"/>
        <v>40.390196055181946</v>
      </c>
      <c r="F38" s="55">
        <v>1217.0447397531032</v>
      </c>
    </row>
    <row r="39" spans="1:6" s="8" customFormat="1" ht="21" customHeight="1">
      <c r="A39" s="44">
        <v>2</v>
      </c>
      <c r="B39" s="45" t="s">
        <v>45</v>
      </c>
      <c r="C39" s="47">
        <v>636120</v>
      </c>
      <c r="D39" s="47">
        <f>C39/$C$37*$D$37</f>
        <v>256930.11514622343</v>
      </c>
      <c r="E39" s="55">
        <f t="shared" si="0"/>
        <v>40.390196055181946</v>
      </c>
      <c r="F39" s="55">
        <v>6.0660934186607953</v>
      </c>
    </row>
    <row r="40" spans="1:6" ht="15.95" customHeight="1">
      <c r="A40" s="60"/>
      <c r="B40" s="60"/>
      <c r="C40" s="60"/>
      <c r="D40" s="60"/>
      <c r="E40" s="60"/>
      <c r="F40" s="60"/>
    </row>
    <row r="41" spans="1:6" ht="22.5" customHeight="1">
      <c r="A41" s="8"/>
      <c r="B41" s="21"/>
      <c r="C41" s="8"/>
      <c r="D41" s="8"/>
      <c r="E41" s="8"/>
      <c r="F41" s="8"/>
    </row>
    <row r="42" spans="1:6" ht="18.75">
      <c r="A42" s="8"/>
      <c r="B42" s="21"/>
      <c r="C42" s="8"/>
      <c r="D42" s="8"/>
      <c r="E42" s="8"/>
      <c r="F42" s="8"/>
    </row>
    <row r="43" spans="1:6" ht="18.75">
      <c r="A43" s="1"/>
      <c r="B43" s="21"/>
      <c r="C43" s="8"/>
      <c r="D43" s="8"/>
      <c r="E43" s="8"/>
      <c r="F43" s="8"/>
    </row>
    <row r="44" spans="1:6" ht="18.75">
      <c r="A44" s="1"/>
      <c r="B44" s="21"/>
      <c r="C44" s="8"/>
      <c r="D44" s="8"/>
      <c r="E44" s="8"/>
      <c r="F44" s="8"/>
    </row>
  </sheetData>
  <mergeCells count="9">
    <mergeCell ref="A40:F40"/>
    <mergeCell ref="D1:F1"/>
    <mergeCell ref="A4:F4"/>
    <mergeCell ref="A5:C5"/>
    <mergeCell ref="A6:A7"/>
    <mergeCell ref="B6:B7"/>
    <mergeCell ref="C6:C7"/>
    <mergeCell ref="D6:D7"/>
    <mergeCell ref="E6:F6"/>
  </mergeCells>
  <pageMargins left="0.25" right="0.25" top="0.5" bottom="0.5"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0A6D7-0488-40F9-B77B-374E39E38BF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7D8F4B8-431D-405A-A3DA-9B0A09334702}">
  <ds:schemaRefs>
    <ds:schemaRef ds:uri="http://schemas.microsoft.com/sharepoint/v3/contenttype/forms"/>
  </ds:schemaRefs>
</ds:datastoreItem>
</file>

<file path=customXml/itemProps3.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VanLTH</cp:lastModifiedBy>
  <cp:lastPrinted>2023-07-11T04:21:32Z</cp:lastPrinted>
  <dcterms:created xsi:type="dcterms:W3CDTF">2018-08-22T07:49:45Z</dcterms:created>
  <dcterms:modified xsi:type="dcterms:W3CDTF">2023-07-11T04:21:36Z</dcterms:modified>
</cp:coreProperties>
</file>