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defaultThemeVersion="166925"/>
  <mc:AlternateContent xmlns:mc="http://schemas.openxmlformats.org/markup-compatibility/2006">
    <mc:Choice Requires="x15">
      <x15ac:absPath xmlns:x15ac="http://schemas.microsoft.com/office/spreadsheetml/2010/11/ac" url="C:\Users\VanLTH\AppData\Local\Temp\iNet\64abf33ededb4d28dc9115d8\"/>
    </mc:Choice>
  </mc:AlternateContent>
  <xr:revisionPtr revIDLastSave="0" documentId="13_ncr:1_{1F423B7E-243F-4635-BD54-F25D656C6788}" xr6:coauthVersionLast="47" xr6:coauthVersionMax="47" xr10:uidLastSave="{00000000-0000-0000-0000-000000000000}"/>
  <bookViews>
    <workbookView xWindow="-120" yWindow="-120" windowWidth="24240" windowHeight="13140"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9" i="1" l="1"/>
  <c r="E10" i="1"/>
  <c r="E11" i="1"/>
  <c r="E12" i="1"/>
  <c r="E13" i="1"/>
  <c r="E14" i="1"/>
  <c r="E15" i="1"/>
  <c r="E16" i="1"/>
  <c r="E17" i="1"/>
  <c r="E19" i="1"/>
  <c r="E20" i="1"/>
  <c r="E21" i="1"/>
  <c r="E22" i="1"/>
  <c r="E23" i="1"/>
  <c r="E25" i="1"/>
  <c r="E26" i="1"/>
  <c r="E27" i="1"/>
  <c r="E29" i="1"/>
  <c r="E37" i="1"/>
  <c r="E38" i="1"/>
  <c r="E39" i="1"/>
  <c r="E8" i="1"/>
  <c r="D9" i="1"/>
  <c r="D8" i="1" s="1"/>
  <c r="D17" i="1"/>
  <c r="D39" i="1"/>
  <c r="D38" i="1"/>
  <c r="A31" i="1"/>
  <c r="A32" i="1"/>
  <c r="A33" i="1" s="1"/>
  <c r="A26" i="1"/>
  <c r="A27" i="1" s="1"/>
  <c r="A24" i="1"/>
  <c r="A11" i="1"/>
  <c r="A12" i="1"/>
  <c r="A13" i="1" s="1"/>
  <c r="A14" i="1" s="1"/>
  <c r="A15" i="1" s="1"/>
  <c r="A16" i="1" s="1"/>
</calcChain>
</file>

<file path=xl/sharedStrings.xml><?xml version="1.0" encoding="utf-8"?>
<sst xmlns="http://schemas.openxmlformats.org/spreadsheetml/2006/main" count="55" uniqueCount="50">
  <si>
    <t>Đơn vị: Triệu đồng</t>
  </si>
  <si>
    <t>STT</t>
  </si>
  <si>
    <t>NỘI DUNG</t>
  </si>
  <si>
    <t>A</t>
  </si>
  <si>
    <t>B</t>
  </si>
  <si>
    <t>I</t>
  </si>
  <si>
    <t>II</t>
  </si>
  <si>
    <t>III</t>
  </si>
  <si>
    <t>-</t>
  </si>
  <si>
    <t>Thu nội địa</t>
  </si>
  <si>
    <t xml:space="preserve">Thu từ khu vực doanh nghiệp có vốn đầu tư nước ngoài </t>
  </si>
  <si>
    <t>Thu từ khu vực kinh tế ngoài quốc doanh</t>
  </si>
  <si>
    <t>Thuế thu nhập cá nhân</t>
  </si>
  <si>
    <t>Thuế bảo vệ môi trường</t>
  </si>
  <si>
    <t>Lệ phí trước bạ</t>
  </si>
  <si>
    <t xml:space="preserve">Thu phí, lệ phí </t>
  </si>
  <si>
    <t>Thuế sử dụng đất nông nghiệp</t>
  </si>
  <si>
    <t>Thuế sử dụng đất phi nông nghiệp</t>
  </si>
  <si>
    <t>Tiền cho thuê đất, thuê mặt nước</t>
  </si>
  <si>
    <t>Thu tiền sử dụng đất</t>
  </si>
  <si>
    <t>Tiền cho thuê và tiền bán nhà ở thuộc sở hữu nhà nước</t>
  </si>
  <si>
    <t>Thu từ hoạt động xổ số kiến thiết</t>
  </si>
  <si>
    <t>Thu tiền cấp quyền khai thác khoáng sản</t>
  </si>
  <si>
    <t>Thu khác ngân sách</t>
  </si>
  <si>
    <t>Thu từ quỹ đất công ích, hoa lợi công sản khác</t>
  </si>
  <si>
    <t>Thu hồi vốn, thu cổ tức, lợi nhuận được chia của Nhà nước và lợi nhuận sau thuế còn lại sau khi trích lập các quỹ của doanh nghiệp nhà nước</t>
  </si>
  <si>
    <t>Thuế giá trị gia tăng thu từ hàng hóa nhập khẩu</t>
  </si>
  <si>
    <t>Thuế xuất khẩu</t>
  </si>
  <si>
    <t>Thuế nhập khẩu</t>
  </si>
  <si>
    <t>Thuế tiêu thụ đặc biệt thu từ hàng hóa nhập khẩu</t>
  </si>
  <si>
    <t>Thuế  bảo vệ môi trường thu từ hàng hóa nhập khẩu</t>
  </si>
  <si>
    <t>Thu khác</t>
  </si>
  <si>
    <t>Thu viện trợ</t>
  </si>
  <si>
    <t>DỰ TOÁN NĂM</t>
  </si>
  <si>
    <t>SO SÁNH ƯỚC THỰC HIỆN VỚI (%)</t>
  </si>
  <si>
    <t>CÙNG KỲ NĂM TRƯỚC</t>
  </si>
  <si>
    <t>Thu từ dầu thô</t>
  </si>
  <si>
    <t>Biểu số 60/CK-NSNN</t>
  </si>
  <si>
    <t>ƯỚC THỰC HIỆN QUÝ 
(06 THÁNG, NĂM)</t>
  </si>
  <si>
    <t>TỔNG THU NSNN TRÊN ĐỊA BÀN</t>
  </si>
  <si>
    <t>Thu từ khu vực DNNN</t>
  </si>
  <si>
    <t>Các khoản thu về nhà, đất</t>
  </si>
  <si>
    <t>Thu từ hoạt động xuất nhập khẩu</t>
  </si>
  <si>
    <t>THU NSĐP ĐƯỢC HƯỞNG THEO PHÂN CẤP</t>
  </si>
  <si>
    <t>Từ các khoản thu phân chia</t>
  </si>
  <si>
    <t>Các khoản thu NSĐP được hưởng 100%</t>
  </si>
  <si>
    <t>IV</t>
  </si>
  <si>
    <t>ƯỚC THỰC HIỆN THU NGÂN SÁCH NHÀ NƯỚC 06 THÁNG NĂM 2023</t>
  </si>
  <si>
    <t>UBND TỈNH ĐẮK LẮK</t>
  </si>
  <si>
    <t>(Kèm theo Thông báo số:          /TB-STC ngày     /      /2023 của Sở Tài chính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</si>
</sst>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quot;&quot;;_(@_)"/>
  </numFmts>
  <fonts count="26">
    <font>
      <sz val="11"/>
      <color theme="1"/>
      <name val="Calibri"/>
      <family val="2"/>
      <scheme val="minor"/>
    </font>
    <font>
      <sz val="12"/>
      <name val=".VnArial Narrow"/>
      <family val="2"/>
    </font>
    <font>
      <sz val="12"/>
      <name val=".VnArial Narrow"/>
      <family val="2"/>
    </font>
    <font>
      <b/>
      <sz val="12"/>
      <name val="Times New Roman"/>
      <family val="1"/>
      <charset val="163"/>
    </font>
    <font>
      <sz val="12"/>
      <name val="Times New Roman"/>
      <family val="1"/>
    </font>
    <font>
      <b/>
      <sz val="12"/>
      <name val="Times New Roman"/>
      <family val="1"/>
    </font>
    <font>
      <i/>
      <sz val="12"/>
      <name val="Times New Roman"/>
      <family val="1"/>
    </font>
    <font>
      <b/>
      <sz val="10"/>
      <name val="Times New Roman"/>
      <family val="1"/>
    </font>
    <font>
      <sz val="13"/>
      <name val="Times New Roman"/>
      <family val="1"/>
    </font>
    <font>
      <b/>
      <sz val="14"/>
      <name val="Times New Roman"/>
      <family val="1"/>
    </font>
    <font>
      <i/>
      <sz val="14"/>
      <name val="Times New Roman"/>
      <family val="1"/>
    </font>
    <font>
      <sz val="14"/>
      <name val="Times New Roman"/>
      <family val="1"/>
    </font>
    <font>
      <b/>
      <sz val="11"/>
      <name val="Times New Roman"/>
      <family val="1"/>
    </font>
    <font>
      <sz val="16"/>
      <name val="Times New Roman"/>
      <family val="1"/>
    </font>
    <font>
      <sz val="12"/>
      <name val=".VnTime"/>
      <family val="2"/>
    </font>
    <font>
      <sz val="10"/>
      <name val="Arial"/>
      <family val="2"/>
      <charset val="163"/>
    </font>
    <font>
      <sz val="12"/>
      <name val="Times New Roman"/>
      <family val="1"/>
      <charset val="163"/>
    </font>
    <font>
      <i/>
      <sz val="12"/>
      <name val="Times New Roman"/>
      <family val="1"/>
      <charset val="163"/>
    </font>
    <font>
      <b/>
      <u/>
      <sz val="12"/>
      <name val="Times New Roman"/>
      <family val="1"/>
      <charset val="163"/>
    </font>
    <font>
      <sz val="12"/>
      <color indexed="62"/>
      <name val="Times New Roman"/>
      <family val="1"/>
      <charset val="163"/>
    </font>
    <font>
      <sz val="13"/>
      <name val=".VnTime"/>
      <family val="2"/>
    </font>
    <font>
      <sz val="11"/>
      <name val="Times New Roman"/>
      <family val="1"/>
      <charset val="163"/>
    </font>
    <font>
      <i/>
      <sz val="11"/>
      <name val="Times New Roman"/>
      <family val="1"/>
    </font>
    <font>
      <sz val="11"/>
      <color theme="1"/>
      <name val="Calibri"/>
      <family val="2"/>
      <charset val="163"/>
      <scheme val="minor"/>
    </font>
    <font>
      <sz val="11"/>
      <color theme="1"/>
      <name val="Calibri"/>
      <family val="2"/>
      <scheme val="minor"/>
    </font>
    <font>
      <b/>
      <i/>
      <sz val="12"/>
      <name val="Times New Roman"/>
      <family val="1"/>
    </font>
  </fonts>
  <fills count="2">
    <fill>
      <patternFill patternType="none"/>
    </fill>
    <fill>
      <patternFill patternType="gray125"/>
    </fill>
  </fills>
  <borders count="18">
    <border>
      <left/>
      <right/>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style="thin">
        <color indexed="64"/>
      </left>
      <right style="thin">
        <color indexed="64"/>
      </right>
      <top style="thin">
        <color indexed="64"/>
      </top>
      <bottom style="hair">
        <color indexed="64"/>
      </bottom>
      <diagonal/>
    </border>
    <border>
      <left/>
      <right style="thin">
        <color indexed="64"/>
      </right>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2">
    <xf numFmtId="0" fontId="0" fillId="0" borderId="0"/>
    <xf numFmtId="43" fontId="21" fillId="0" borderId="0" applyFont="0" applyFill="0" applyBorder="0" applyAlignment="0" applyProtection="0"/>
    <xf numFmtId="44" fontId="21" fillId="0" borderId="0" applyFont="0" applyFill="0" applyBorder="0" applyAlignment="0" applyProtection="0"/>
    <xf numFmtId="164" fontId="20" fillId="0" borderId="0" applyFont="0" applyFill="0" applyBorder="0" applyAlignment="0" applyProtection="0"/>
    <xf numFmtId="0" fontId="14" fillId="0" borderId="0"/>
    <xf numFmtId="0" fontId="15" fillId="0" borderId="0"/>
    <xf numFmtId="0" fontId="2" fillId="0" borderId="0"/>
    <xf numFmtId="0" fontId="23" fillId="0" borderId="0"/>
    <xf numFmtId="0" fontId="14" fillId="0" borderId="0"/>
    <xf numFmtId="0" fontId="21" fillId="0" borderId="0"/>
    <xf numFmtId="0" fontId="1" fillId="0" borderId="0"/>
    <xf numFmtId="43" fontId="24" fillId="0" borderId="0" applyFont="0" applyFill="0" applyBorder="0" applyAlignment="0" applyProtection="0"/>
  </cellStyleXfs>
  <cellXfs count="71">
    <xf numFmtId="0" fontId="0" fillId="0" borderId="0" xfId="0"/>
    <xf numFmtId="0" fontId="11" fillId="0" borderId="0" xfId="4" applyFont="1"/>
    <xf numFmtId="0" fontId="7" fillId="0" borderId="1" xfId="6" applyFont="1" applyBorder="1" applyAlignment="1">
      <alignment horizontal="center" vertical="center" wrapText="1"/>
    </xf>
    <xf numFmtId="14" fontId="7" fillId="0" borderId="1" xfId="6" applyNumberFormat="1" applyFont="1" applyBorder="1" applyAlignment="1">
      <alignment horizontal="center" vertical="center" wrapText="1"/>
    </xf>
    <xf numFmtId="0" fontId="5" fillId="0" borderId="0" xfId="0" applyFont="1"/>
    <xf numFmtId="0" fontId="4" fillId="0" borderId="0" xfId="0" applyFont="1" applyAlignment="1">
      <alignment horizontal="centerContinuous"/>
    </xf>
    <xf numFmtId="0" fontId="4" fillId="0" borderId="0" xfId="0" applyFont="1"/>
    <xf numFmtId="0" fontId="9" fillId="0" borderId="0" xfId="0" applyFont="1" applyAlignment="1">
      <alignment horizontal="left"/>
    </xf>
    <xf numFmtId="0" fontId="11" fillId="0" borderId="0" xfId="0" applyFont="1"/>
    <xf numFmtId="0" fontId="5" fillId="0" borderId="2" xfId="0" applyFont="1" applyBorder="1" applyAlignment="1">
      <alignment horizontal="center"/>
    </xf>
    <xf numFmtId="0" fontId="5" fillId="0" borderId="3" xfId="0" applyFont="1" applyBorder="1"/>
    <xf numFmtId="0" fontId="4" fillId="0" borderId="2" xfId="0" applyFont="1" applyBorder="1" applyAlignment="1">
      <alignment horizontal="center"/>
    </xf>
    <xf numFmtId="0" fontId="4" fillId="0" borderId="3" xfId="0" applyFont="1" applyBorder="1"/>
    <xf numFmtId="0" fontId="16" fillId="0" borderId="2" xfId="0" applyFont="1" applyBorder="1" applyAlignment="1">
      <alignment horizontal="center" vertical="center"/>
    </xf>
    <xf numFmtId="0" fontId="4" fillId="0" borderId="2" xfId="0" applyFont="1" applyBorder="1"/>
    <xf numFmtId="0" fontId="9" fillId="0" borderId="0" xfId="0" applyFont="1" applyAlignment="1">
      <alignment horizontal="centerContinuous"/>
    </xf>
    <xf numFmtId="0" fontId="13" fillId="0" borderId="0" xfId="0" applyFont="1" applyAlignment="1">
      <alignment horizontal="centerContinuous"/>
    </xf>
    <xf numFmtId="0" fontId="8" fillId="0" borderId="0" xfId="0" applyFont="1"/>
    <xf numFmtId="0" fontId="6" fillId="0" borderId="2" xfId="0" quotePrefix="1" applyFont="1" applyBorder="1" applyAlignment="1">
      <alignment horizontal="center"/>
    </xf>
    <xf numFmtId="0" fontId="6" fillId="0" borderId="3" xfId="0" applyFont="1" applyBorder="1"/>
    <xf numFmtId="0" fontId="4" fillId="0" borderId="2" xfId="0" applyFont="1" applyBorder="1" applyAlignment="1">
      <alignment horizontal="center" vertical="center"/>
    </xf>
    <xf numFmtId="0" fontId="10" fillId="0" borderId="0" xfId="0" quotePrefix="1" applyFont="1" applyAlignment="1">
      <alignment horizontal="left"/>
    </xf>
    <xf numFmtId="0" fontId="5" fillId="0" borderId="0" xfId="0" applyFont="1" applyAlignment="1">
      <alignment horizontal="centerContinuous" wrapText="1"/>
    </xf>
    <xf numFmtId="0" fontId="22" fillId="0" borderId="0" xfId="0" applyFont="1" applyAlignment="1">
      <alignment horizontal="right"/>
    </xf>
    <xf numFmtId="0" fontId="3" fillId="0" borderId="2" xfId="0" applyFont="1" applyBorder="1" applyAlignment="1">
      <alignment horizontal="center" vertical="center"/>
    </xf>
    <xf numFmtId="0" fontId="16" fillId="0" borderId="0" xfId="0" applyFont="1" applyAlignment="1">
      <alignment vertical="center"/>
    </xf>
    <xf numFmtId="0" fontId="17" fillId="0" borderId="0" xfId="0" applyFont="1" applyAlignment="1">
      <alignment horizontal="centerContinuous" vertical="center"/>
    </xf>
    <xf numFmtId="0" fontId="3" fillId="0" borderId="4" xfId="0" applyFont="1" applyBorder="1" applyAlignment="1">
      <alignment horizontal="center" vertical="center"/>
    </xf>
    <xf numFmtId="0" fontId="3" fillId="0" borderId="5" xfId="0" applyFont="1" applyBorder="1" applyAlignment="1">
      <alignment horizontal="left" vertical="center" wrapText="1"/>
    </xf>
    <xf numFmtId="3" fontId="18" fillId="0" borderId="6" xfId="0" applyNumberFormat="1" applyFont="1" applyBorder="1" applyAlignment="1">
      <alignment vertical="center"/>
    </xf>
    <xf numFmtId="3" fontId="18" fillId="0" borderId="7" xfId="0" applyNumberFormat="1" applyFont="1" applyBorder="1" applyAlignment="1">
      <alignment vertical="center"/>
    </xf>
    <xf numFmtId="0" fontId="12" fillId="0" borderId="0" xfId="0" applyFont="1" applyAlignment="1">
      <alignment vertical="center"/>
    </xf>
    <xf numFmtId="3" fontId="3" fillId="0" borderId="2" xfId="0" applyNumberFormat="1" applyFont="1" applyBorder="1" applyAlignment="1">
      <alignment vertical="center"/>
    </xf>
    <xf numFmtId="3" fontId="3" fillId="0" borderId="3" xfId="0" applyNumberFormat="1" applyFont="1" applyBorder="1" applyAlignment="1">
      <alignment vertical="center"/>
    </xf>
    <xf numFmtId="3" fontId="16" fillId="0" borderId="2" xfId="0" applyNumberFormat="1" applyFont="1" applyBorder="1" applyAlignment="1">
      <alignment vertical="center"/>
    </xf>
    <xf numFmtId="3" fontId="16" fillId="0" borderId="3" xfId="0" applyNumberFormat="1" applyFont="1" applyBorder="1" applyAlignment="1">
      <alignment vertical="center"/>
    </xf>
    <xf numFmtId="3" fontId="17" fillId="0" borderId="2" xfId="0" applyNumberFormat="1" applyFont="1" applyBorder="1" applyAlignment="1">
      <alignment vertical="center"/>
    </xf>
    <xf numFmtId="3" fontId="17" fillId="0" borderId="3" xfId="0" applyNumberFormat="1" applyFont="1" applyBorder="1" applyAlignment="1">
      <alignment vertical="center"/>
    </xf>
    <xf numFmtId="0" fontId="4" fillId="0" borderId="3" xfId="0" applyFont="1" applyBorder="1" applyAlignment="1">
      <alignment horizontal="justify" wrapText="1"/>
    </xf>
    <xf numFmtId="3" fontId="19" fillId="0" borderId="2" xfId="0" applyNumberFormat="1" applyFont="1" applyBorder="1" applyAlignment="1">
      <alignment vertical="center"/>
    </xf>
    <xf numFmtId="3" fontId="19" fillId="0" borderId="3" xfId="0" applyNumberFormat="1" applyFont="1" applyBorder="1" applyAlignment="1">
      <alignment vertical="center"/>
    </xf>
    <xf numFmtId="0" fontId="5" fillId="0" borderId="8" xfId="0" applyFont="1" applyBorder="1"/>
    <xf numFmtId="0" fontId="3" fillId="0" borderId="8" xfId="0" applyFont="1" applyBorder="1" applyAlignment="1">
      <alignment vertical="center" wrapText="1"/>
    </xf>
    <xf numFmtId="0" fontId="16" fillId="0" borderId="8" xfId="0" applyFont="1" applyBorder="1" applyAlignment="1">
      <alignment horizontal="left" vertical="center" wrapText="1"/>
    </xf>
    <xf numFmtId="0" fontId="16" fillId="0" borderId="9" xfId="0" applyFont="1" applyBorder="1" applyAlignment="1">
      <alignment horizontal="center" vertical="center"/>
    </xf>
    <xf numFmtId="0" fontId="16" fillId="0" borderId="10" xfId="0" applyFont="1" applyBorder="1" applyAlignment="1">
      <alignment vertical="center" wrapText="1"/>
    </xf>
    <xf numFmtId="3" fontId="25" fillId="0" borderId="2" xfId="0" applyNumberFormat="1" applyFont="1" applyBorder="1" applyAlignment="1">
      <alignment vertical="center"/>
    </xf>
    <xf numFmtId="3" fontId="4" fillId="0" borderId="2" xfId="0" applyNumberFormat="1" applyFont="1" applyBorder="1" applyAlignment="1">
      <alignment vertical="center"/>
    </xf>
    <xf numFmtId="3" fontId="11" fillId="0" borderId="0" xfId="0" applyNumberFormat="1" applyFont="1"/>
    <xf numFmtId="43" fontId="18" fillId="0" borderId="7" xfId="11" applyFont="1" applyBorder="1" applyAlignment="1">
      <alignment vertical="center"/>
    </xf>
    <xf numFmtId="43" fontId="3" fillId="0" borderId="3" xfId="11" applyFont="1" applyBorder="1" applyAlignment="1">
      <alignment vertical="center"/>
    </xf>
    <xf numFmtId="43" fontId="16" fillId="0" borderId="3" xfId="11" applyFont="1" applyBorder="1" applyAlignment="1">
      <alignment vertical="center"/>
    </xf>
    <xf numFmtId="43" fontId="17" fillId="0" borderId="3" xfId="11" applyFont="1" applyBorder="1" applyAlignment="1">
      <alignment vertical="center"/>
    </xf>
    <xf numFmtId="43" fontId="19" fillId="0" borderId="3" xfId="11" applyFont="1" applyBorder="1" applyAlignment="1">
      <alignment vertical="center"/>
    </xf>
    <xf numFmtId="43" fontId="25" fillId="0" borderId="2" xfId="11" applyFont="1" applyBorder="1" applyAlignment="1">
      <alignment vertical="center"/>
    </xf>
    <xf numFmtId="43" fontId="4" fillId="0" borderId="2" xfId="11" applyFont="1" applyBorder="1" applyAlignment="1">
      <alignment vertical="center"/>
    </xf>
    <xf numFmtId="3" fontId="6" fillId="0" borderId="2" xfId="0" applyNumberFormat="1" applyFont="1" applyBorder="1" applyAlignment="1">
      <alignment vertical="center"/>
    </xf>
    <xf numFmtId="3" fontId="6" fillId="0" borderId="3" xfId="0" applyNumberFormat="1" applyFont="1" applyBorder="1" applyAlignment="1">
      <alignment vertical="center"/>
    </xf>
    <xf numFmtId="43" fontId="6" fillId="0" borderId="3" xfId="11" applyFont="1" applyBorder="1" applyAlignment="1">
      <alignment vertical="center"/>
    </xf>
    <xf numFmtId="0" fontId="10" fillId="0" borderId="0" xfId="0" applyFont="1"/>
    <xf numFmtId="0" fontId="10" fillId="0" borderId="11" xfId="0" applyFont="1" applyBorder="1" applyAlignment="1">
      <alignment horizontal="left"/>
    </xf>
    <xf numFmtId="0" fontId="5" fillId="0" borderId="0" xfId="0" applyFont="1" applyAlignment="1">
      <alignment horizontal="right"/>
    </xf>
    <xf numFmtId="0" fontId="6" fillId="0" borderId="0" xfId="0" applyFont="1" applyAlignment="1">
      <alignment horizontal="center" vertical="center" wrapText="1"/>
    </xf>
    <xf numFmtId="0" fontId="16" fillId="0" borderId="12" xfId="0" applyFont="1" applyBorder="1" applyAlignment="1">
      <alignment horizontal="center" vertical="center"/>
    </xf>
    <xf numFmtId="0" fontId="3" fillId="0" borderId="13"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14" xfId="6" applyFont="1" applyBorder="1" applyAlignment="1">
      <alignment horizontal="center" vertical="center" wrapText="1"/>
    </xf>
    <xf numFmtId="0" fontId="7" fillId="0" borderId="1" xfId="6" applyFont="1" applyBorder="1" applyAlignment="1">
      <alignment horizontal="center" vertical="center" wrapText="1"/>
    </xf>
    <xf numFmtId="0" fontId="7" fillId="0" borderId="16" xfId="6" applyFont="1" applyBorder="1" applyAlignment="1">
      <alignment horizontal="center" vertical="center" wrapText="1"/>
    </xf>
    <xf numFmtId="0" fontId="7" fillId="0" borderId="17" xfId="6" applyFont="1" applyBorder="1" applyAlignment="1">
      <alignment horizontal="center" vertical="center" wrapText="1"/>
    </xf>
  </cellXfs>
  <cellStyles count="12">
    <cellStyle name="Comma" xfId="11" builtinId="3"/>
    <cellStyle name="Comma 2" xfId="1" xr:uid="{00000000-0005-0000-0000-000000000000}"/>
    <cellStyle name="Currency 2" xfId="2" xr:uid="{00000000-0005-0000-0000-000001000000}"/>
    <cellStyle name="HAI" xfId="3" xr:uid="{00000000-0005-0000-0000-000002000000}"/>
    <cellStyle name="Normal" xfId="0" builtinId="0"/>
    <cellStyle name="Normal 2" xfId="4" xr:uid="{00000000-0005-0000-0000-000004000000}"/>
    <cellStyle name="Normal 3" xfId="5" xr:uid="{00000000-0005-0000-0000-000005000000}"/>
    <cellStyle name="Normal 4" xfId="6" xr:uid="{00000000-0005-0000-0000-000006000000}"/>
    <cellStyle name="Normal 5" xfId="7" xr:uid="{00000000-0005-0000-0000-000007000000}"/>
    <cellStyle name="Normal 6" xfId="8" xr:uid="{00000000-0005-0000-0000-000008000000}"/>
    <cellStyle name="Normal 7" xfId="9" xr:uid="{00000000-0005-0000-0000-000009000000}"/>
    <cellStyle name="Normal 8" xfId="10" xr:uid="{00000000-0005-0000-0000-00000A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44"/>
  <sheetViews>
    <sheetView tabSelected="1" topLeftCell="A4" zoomScale="70" zoomScaleNormal="70" workbookViewId="0">
      <selection activeCell="B17" sqref="B17"/>
    </sheetView>
  </sheetViews>
  <sheetFormatPr defaultColWidth="12.85546875" defaultRowHeight="15.75"/>
  <cols>
    <col min="1" max="1" width="7.28515625" style="6" customWidth="1"/>
    <col min="2" max="2" width="79.28515625" style="6" customWidth="1"/>
    <col min="3" max="4" width="14.5703125" style="6" customWidth="1"/>
    <col min="5" max="6" width="12" style="6" customWidth="1"/>
    <col min="7" max="7" width="14.28515625" style="6" customWidth="1"/>
    <col min="8" max="16384" width="12.85546875" style="6"/>
  </cols>
  <sheetData>
    <row r="1" spans="1:6" ht="21" customHeight="1">
      <c r="A1" s="4" t="s">
        <v>48</v>
      </c>
      <c r="B1" s="4"/>
      <c r="C1" s="4"/>
      <c r="D1" s="61" t="s">
        <v>37</v>
      </c>
      <c r="E1" s="61"/>
      <c r="F1" s="61"/>
    </row>
    <row r="2" spans="1:6" ht="18.75">
      <c r="A2" s="7"/>
      <c r="B2" s="7"/>
      <c r="C2" s="5"/>
      <c r="D2" s="5"/>
      <c r="E2" s="5"/>
      <c r="F2" s="5"/>
    </row>
    <row r="3" spans="1:6" ht="27" customHeight="1">
      <c r="A3" s="22" t="s">
        <v>47</v>
      </c>
      <c r="B3" s="15"/>
      <c r="C3" s="16"/>
      <c r="D3" s="16"/>
      <c r="E3" s="16"/>
      <c r="F3" s="16"/>
    </row>
    <row r="4" spans="1:6">
      <c r="A4" s="62" t="s">
        <v>49</v>
      </c>
      <c r="B4" s="62"/>
      <c r="C4" s="62"/>
      <c r="D4" s="62"/>
      <c r="E4" s="62"/>
      <c r="F4" s="62"/>
    </row>
    <row r="5" spans="1:6" ht="17.25" customHeight="1">
      <c r="A5" s="63"/>
      <c r="B5" s="63"/>
      <c r="C5" s="63"/>
      <c r="D5" s="25"/>
      <c r="E5" s="26"/>
      <c r="F5" s="23" t="s">
        <v>0</v>
      </c>
    </row>
    <row r="6" spans="1:6" s="17" customFormat="1" ht="34.9" customHeight="1">
      <c r="A6" s="64" t="s">
        <v>1</v>
      </c>
      <c r="B6" s="64" t="s">
        <v>2</v>
      </c>
      <c r="C6" s="65" t="s">
        <v>33</v>
      </c>
      <c r="D6" s="67" t="s">
        <v>38</v>
      </c>
      <c r="E6" s="69" t="s">
        <v>34</v>
      </c>
      <c r="F6" s="70"/>
    </row>
    <row r="7" spans="1:6" s="17" customFormat="1" ht="52.15" customHeight="1">
      <c r="A7" s="64"/>
      <c r="B7" s="64"/>
      <c r="C7" s="66"/>
      <c r="D7" s="68"/>
      <c r="E7" s="2" t="s">
        <v>33</v>
      </c>
      <c r="F7" s="3" t="s">
        <v>35</v>
      </c>
    </row>
    <row r="8" spans="1:6" s="31" customFormat="1" ht="21" customHeight="1">
      <c r="A8" s="27" t="s">
        <v>3</v>
      </c>
      <c r="B8" s="28" t="s">
        <v>39</v>
      </c>
      <c r="C8" s="29">
        <v>10100000</v>
      </c>
      <c r="D8" s="30">
        <f>D9+D29</f>
        <v>3904177.9761249996</v>
      </c>
      <c r="E8" s="49">
        <f>D8/C8*100</f>
        <v>38.655227486386131</v>
      </c>
      <c r="F8" s="49">
        <v>80.318267234126424</v>
      </c>
    </row>
    <row r="9" spans="1:6" s="8" customFormat="1" ht="21" customHeight="1">
      <c r="A9" s="9" t="s">
        <v>5</v>
      </c>
      <c r="B9" s="10" t="s">
        <v>9</v>
      </c>
      <c r="C9" s="32">
        <v>9556000</v>
      </c>
      <c r="D9" s="33">
        <f>SUM(D10:D17)+D23+D24+D25+D26+D27</f>
        <v>3872726.3594109998</v>
      </c>
      <c r="E9" s="50">
        <f t="shared" ref="E9:E39" si="0">D9/C9*100</f>
        <v>40.526646707942653</v>
      </c>
      <c r="F9" s="50">
        <v>81.384041193739279</v>
      </c>
    </row>
    <row r="10" spans="1:6" s="8" customFormat="1" ht="21" customHeight="1">
      <c r="A10" s="11">
        <v>1</v>
      </c>
      <c r="B10" s="12" t="s">
        <v>40</v>
      </c>
      <c r="C10" s="34">
        <v>667150</v>
      </c>
      <c r="D10" s="35">
        <v>314036.55434999999</v>
      </c>
      <c r="E10" s="51">
        <f t="shared" si="0"/>
        <v>47.071356419096155</v>
      </c>
      <c r="F10" s="51">
        <v>103.24597844929659</v>
      </c>
    </row>
    <row r="11" spans="1:6" s="8" customFormat="1" ht="21" customHeight="1">
      <c r="A11" s="11">
        <f>+A10+1</f>
        <v>2</v>
      </c>
      <c r="B11" s="12" t="s">
        <v>10</v>
      </c>
      <c r="C11" s="34">
        <v>55000</v>
      </c>
      <c r="D11" s="35">
        <v>45090.968123999999</v>
      </c>
      <c r="E11" s="51">
        <f t="shared" si="0"/>
        <v>81.983578407272731</v>
      </c>
      <c r="F11" s="51">
        <v>172.69351019724343</v>
      </c>
    </row>
    <row r="12" spans="1:6" s="8" customFormat="1" ht="21" customHeight="1">
      <c r="A12" s="11">
        <f>A11+1</f>
        <v>3</v>
      </c>
      <c r="B12" s="12" t="s">
        <v>11</v>
      </c>
      <c r="C12" s="34">
        <v>2435050</v>
      </c>
      <c r="D12" s="35">
        <v>1490071.290674</v>
      </c>
      <c r="E12" s="51">
        <f t="shared" si="0"/>
        <v>61.192636318515028</v>
      </c>
      <c r="F12" s="51">
        <v>109.87467580592707</v>
      </c>
    </row>
    <row r="13" spans="1:6" s="8" customFormat="1" ht="21" customHeight="1">
      <c r="A13" s="11">
        <f>A12+1</f>
        <v>4</v>
      </c>
      <c r="B13" s="12" t="s">
        <v>12</v>
      </c>
      <c r="C13" s="36">
        <v>625000</v>
      </c>
      <c r="D13" s="37">
        <v>358680.870559</v>
      </c>
      <c r="E13" s="52">
        <f t="shared" si="0"/>
        <v>57.388939289440003</v>
      </c>
      <c r="F13" s="52">
        <v>58.693547447736307</v>
      </c>
    </row>
    <row r="14" spans="1:6" s="8" customFormat="1" ht="21" customHeight="1">
      <c r="A14" s="11">
        <f>A13+1</f>
        <v>5</v>
      </c>
      <c r="B14" s="12" t="s">
        <v>13</v>
      </c>
      <c r="C14" s="36">
        <v>626000</v>
      </c>
      <c r="D14" s="37">
        <v>203004.35228399999</v>
      </c>
      <c r="E14" s="52">
        <f t="shared" si="0"/>
        <v>32.428810269009581</v>
      </c>
      <c r="F14" s="52">
        <v>64.485966282894609</v>
      </c>
    </row>
    <row r="15" spans="1:6" s="8" customFormat="1" ht="21" customHeight="1">
      <c r="A15" s="11">
        <f>A14+1</f>
        <v>6</v>
      </c>
      <c r="B15" s="12" t="s">
        <v>14</v>
      </c>
      <c r="C15" s="36">
        <v>524800</v>
      </c>
      <c r="D15" s="37">
        <v>223972.44032600001</v>
      </c>
      <c r="E15" s="52">
        <f t="shared" si="0"/>
        <v>42.677675366996951</v>
      </c>
      <c r="F15" s="52">
        <v>63.096760349158743</v>
      </c>
    </row>
    <row r="16" spans="1:6" s="8" customFormat="1" ht="21" customHeight="1">
      <c r="A16" s="11">
        <f>A15+1</f>
        <v>7</v>
      </c>
      <c r="B16" s="12" t="s">
        <v>15</v>
      </c>
      <c r="C16" s="36">
        <v>148000</v>
      </c>
      <c r="D16" s="37">
        <v>88640.325150999997</v>
      </c>
      <c r="E16" s="52">
        <f t="shared" si="0"/>
        <v>59.892111588513508</v>
      </c>
      <c r="F16" s="52">
        <v>94.286357434231491</v>
      </c>
    </row>
    <row r="17" spans="1:7" s="8" customFormat="1" ht="21" customHeight="1">
      <c r="A17" s="11">
        <v>8</v>
      </c>
      <c r="B17" s="12" t="s">
        <v>41</v>
      </c>
      <c r="C17" s="36">
        <v>4067000</v>
      </c>
      <c r="D17" s="37">
        <f>D18+D19+D20+D21+D22</f>
        <v>887608.67426100001</v>
      </c>
      <c r="E17" s="52">
        <f t="shared" si="0"/>
        <v>21.824653903639046</v>
      </c>
      <c r="F17" s="52">
        <v>59.162931580129566</v>
      </c>
    </row>
    <row r="18" spans="1:7" s="59" customFormat="1" ht="21" customHeight="1">
      <c r="A18" s="18" t="s">
        <v>8</v>
      </c>
      <c r="B18" s="19" t="s">
        <v>16</v>
      </c>
      <c r="C18" s="56"/>
      <c r="D18" s="57">
        <v>1470.6681679999999</v>
      </c>
      <c r="E18" s="58"/>
      <c r="F18" s="58">
        <v>319.29450968773364</v>
      </c>
    </row>
    <row r="19" spans="1:7" s="59" customFormat="1" ht="21" customHeight="1">
      <c r="A19" s="18" t="s">
        <v>8</v>
      </c>
      <c r="B19" s="19" t="s">
        <v>17</v>
      </c>
      <c r="C19" s="56">
        <v>15000</v>
      </c>
      <c r="D19" s="57">
        <v>14626.772448</v>
      </c>
      <c r="E19" s="58">
        <f t="shared" si="0"/>
        <v>97.511816319999994</v>
      </c>
      <c r="F19" s="58">
        <v>405.97387885513348</v>
      </c>
    </row>
    <row r="20" spans="1:7" s="59" customFormat="1" ht="21" customHeight="1">
      <c r="A20" s="18" t="s">
        <v>8</v>
      </c>
      <c r="B20" s="19" t="s">
        <v>19</v>
      </c>
      <c r="C20" s="56">
        <v>3900000</v>
      </c>
      <c r="D20" s="57">
        <v>807218.81721200002</v>
      </c>
      <c r="E20" s="58">
        <f t="shared" si="0"/>
        <v>20.697918390051282</v>
      </c>
      <c r="F20" s="58">
        <v>56.867816623005481</v>
      </c>
    </row>
    <row r="21" spans="1:7" s="59" customFormat="1" ht="21" customHeight="1">
      <c r="A21" s="18" t="s">
        <v>8</v>
      </c>
      <c r="B21" s="19" t="s">
        <v>18</v>
      </c>
      <c r="C21" s="56">
        <v>130000</v>
      </c>
      <c r="D21" s="57">
        <v>63762.743233000001</v>
      </c>
      <c r="E21" s="58">
        <f t="shared" si="0"/>
        <v>49.048264025384611</v>
      </c>
      <c r="F21" s="58">
        <v>83.754214368676315</v>
      </c>
    </row>
    <row r="22" spans="1:7" s="59" customFormat="1" ht="21" customHeight="1">
      <c r="A22" s="18" t="s">
        <v>8</v>
      </c>
      <c r="B22" s="19" t="s">
        <v>20</v>
      </c>
      <c r="C22" s="56">
        <v>22000</v>
      </c>
      <c r="D22" s="57">
        <v>529.67319999999995</v>
      </c>
      <c r="E22" s="58">
        <f t="shared" si="0"/>
        <v>2.4076054545454544</v>
      </c>
      <c r="F22" s="58">
        <v>85.569176090468488</v>
      </c>
    </row>
    <row r="23" spans="1:7" s="8" customFormat="1" ht="21" customHeight="1">
      <c r="A23" s="11">
        <v>9</v>
      </c>
      <c r="B23" s="12" t="s">
        <v>22</v>
      </c>
      <c r="C23" s="34">
        <v>54000</v>
      </c>
      <c r="D23" s="35">
        <v>33460.974112000004</v>
      </c>
      <c r="E23" s="51">
        <f t="shared" si="0"/>
        <v>61.964766874074087</v>
      </c>
      <c r="F23" s="51">
        <v>106.37215394360754</v>
      </c>
    </row>
    <row r="24" spans="1:7" s="8" customFormat="1" ht="32.25">
      <c r="A24" s="20">
        <f>A23+1</f>
        <v>10</v>
      </c>
      <c r="B24" s="38" t="s">
        <v>25</v>
      </c>
      <c r="C24" s="32">
        <v>0</v>
      </c>
      <c r="D24" s="33"/>
      <c r="E24" s="50"/>
      <c r="F24" s="50"/>
    </row>
    <row r="25" spans="1:7" s="8" customFormat="1" ht="21" customHeight="1">
      <c r="A25" s="11">
        <v>11</v>
      </c>
      <c r="B25" s="12" t="s">
        <v>21</v>
      </c>
      <c r="C25" s="32">
        <v>130000</v>
      </c>
      <c r="D25" s="33">
        <v>97676.822358000005</v>
      </c>
      <c r="E25" s="50">
        <f t="shared" si="0"/>
        <v>75.136017198461545</v>
      </c>
      <c r="F25" s="50">
        <v>129.08210110933487</v>
      </c>
    </row>
    <row r="26" spans="1:7" s="8" customFormat="1" ht="21.6" customHeight="1">
      <c r="A26" s="11">
        <f>A25+1</f>
        <v>12</v>
      </c>
      <c r="B26" s="12" t="s">
        <v>24</v>
      </c>
      <c r="C26" s="39">
        <v>2000</v>
      </c>
      <c r="D26" s="40">
        <v>962.69695000000002</v>
      </c>
      <c r="E26" s="53">
        <f t="shared" si="0"/>
        <v>48.134847499999999</v>
      </c>
      <c r="F26" s="53">
        <v>400.89755612875069</v>
      </c>
    </row>
    <row r="27" spans="1:7" s="8" customFormat="1" ht="21.6" customHeight="1">
      <c r="A27" s="11">
        <f>A26+1</f>
        <v>13</v>
      </c>
      <c r="B27" s="12" t="s">
        <v>23</v>
      </c>
      <c r="C27" s="39">
        <v>222000</v>
      </c>
      <c r="D27" s="40">
        <v>129520.390262</v>
      </c>
      <c r="E27" s="53">
        <f t="shared" si="0"/>
        <v>58.342518136036034</v>
      </c>
      <c r="F27" s="53">
        <v>250.0386554349455</v>
      </c>
    </row>
    <row r="28" spans="1:7" s="8" customFormat="1" ht="21.6" customHeight="1">
      <c r="A28" s="9" t="s">
        <v>6</v>
      </c>
      <c r="B28" s="10" t="s">
        <v>36</v>
      </c>
      <c r="C28" s="39">
        <v>0</v>
      </c>
      <c r="D28" s="40">
        <v>0</v>
      </c>
      <c r="E28" s="53"/>
      <c r="F28" s="53"/>
    </row>
    <row r="29" spans="1:7" s="8" customFormat="1" ht="21.6" customHeight="1">
      <c r="A29" s="9" t="s">
        <v>7</v>
      </c>
      <c r="B29" s="10" t="s">
        <v>42</v>
      </c>
      <c r="C29" s="39">
        <v>544000</v>
      </c>
      <c r="D29" s="40">
        <v>31451.616714</v>
      </c>
      <c r="E29" s="53">
        <f t="shared" si="0"/>
        <v>5.7815471900735291</v>
      </c>
      <c r="F29" s="53">
        <v>30.743835781165764</v>
      </c>
    </row>
    <row r="30" spans="1:7" s="8" customFormat="1" ht="21.6" customHeight="1">
      <c r="A30" s="11">
        <v>1</v>
      </c>
      <c r="B30" s="12" t="s">
        <v>26</v>
      </c>
      <c r="C30" s="39"/>
      <c r="D30" s="40"/>
      <c r="E30" s="53"/>
      <c r="F30" s="53">
        <v>0</v>
      </c>
      <c r="G30" s="48"/>
    </row>
    <row r="31" spans="1:7" s="8" customFormat="1" ht="21.6" customHeight="1">
      <c r="A31" s="11">
        <f>A30+1</f>
        <v>2</v>
      </c>
      <c r="B31" s="12" t="s">
        <v>27</v>
      </c>
      <c r="C31" s="39"/>
      <c r="D31" s="40"/>
      <c r="E31" s="53"/>
      <c r="F31" s="53">
        <v>0</v>
      </c>
    </row>
    <row r="32" spans="1:7" s="8" customFormat="1" ht="21.6" customHeight="1">
      <c r="A32" s="11">
        <f>A31+1</f>
        <v>3</v>
      </c>
      <c r="B32" s="12" t="s">
        <v>28</v>
      </c>
      <c r="C32" s="39"/>
      <c r="D32" s="40"/>
      <c r="E32" s="53"/>
      <c r="F32" s="53">
        <v>0</v>
      </c>
    </row>
    <row r="33" spans="1:6" s="8" customFormat="1" ht="21.6" customHeight="1">
      <c r="A33" s="11">
        <f>A32+1</f>
        <v>4</v>
      </c>
      <c r="B33" s="12" t="s">
        <v>29</v>
      </c>
      <c r="C33" s="39"/>
      <c r="D33" s="40"/>
      <c r="E33" s="53"/>
      <c r="F33" s="53"/>
    </row>
    <row r="34" spans="1:6" s="8" customFormat="1" ht="21.6" customHeight="1">
      <c r="A34" s="11">
        <v>5</v>
      </c>
      <c r="B34" s="12" t="s">
        <v>30</v>
      </c>
      <c r="C34" s="39"/>
      <c r="D34" s="40"/>
      <c r="E34" s="53"/>
      <c r="F34" s="53">
        <v>0</v>
      </c>
    </row>
    <row r="35" spans="1:6" s="8" customFormat="1" ht="21.6" customHeight="1">
      <c r="A35" s="11">
        <v>6</v>
      </c>
      <c r="B35" s="14" t="s">
        <v>31</v>
      </c>
      <c r="C35" s="39"/>
      <c r="D35" s="40"/>
      <c r="E35" s="53"/>
      <c r="F35" s="53">
        <v>0</v>
      </c>
    </row>
    <row r="36" spans="1:6" s="8" customFormat="1" ht="21.6" customHeight="1">
      <c r="A36" s="9" t="s">
        <v>46</v>
      </c>
      <c r="B36" s="41" t="s">
        <v>32</v>
      </c>
      <c r="C36" s="39"/>
      <c r="D36" s="40"/>
      <c r="E36" s="53"/>
      <c r="F36" s="53"/>
    </row>
    <row r="37" spans="1:6" s="8" customFormat="1" ht="21" customHeight="1">
      <c r="A37" s="24" t="s">
        <v>4</v>
      </c>
      <c r="B37" s="42" t="s">
        <v>43</v>
      </c>
      <c r="C37" s="46">
        <v>9142120</v>
      </c>
      <c r="D37" s="46">
        <v>3692520.1916</v>
      </c>
      <c r="E37" s="54">
        <f t="shared" si="0"/>
        <v>40.390196055181946</v>
      </c>
      <c r="F37" s="54">
        <v>81.732677881046129</v>
      </c>
    </row>
    <row r="38" spans="1:6" s="8" customFormat="1" ht="21" customHeight="1">
      <c r="A38" s="13">
        <v>1</v>
      </c>
      <c r="B38" s="43" t="s">
        <v>44</v>
      </c>
      <c r="C38" s="47">
        <v>8506000</v>
      </c>
      <c r="D38" s="47">
        <f>C38/$C$37*$D$37</f>
        <v>3435590.0764537766</v>
      </c>
      <c r="E38" s="55">
        <f t="shared" si="0"/>
        <v>40.390196055181946</v>
      </c>
      <c r="F38" s="55">
        <v>1217.0447397531032</v>
      </c>
    </row>
    <row r="39" spans="1:6" s="8" customFormat="1" ht="21" customHeight="1">
      <c r="A39" s="44">
        <v>2</v>
      </c>
      <c r="B39" s="45" t="s">
        <v>45</v>
      </c>
      <c r="C39" s="47">
        <v>636120</v>
      </c>
      <c r="D39" s="47">
        <f>C39/$C$37*$D$37</f>
        <v>256930.11514622343</v>
      </c>
      <c r="E39" s="55">
        <f t="shared" si="0"/>
        <v>40.390196055181946</v>
      </c>
      <c r="F39" s="55">
        <v>6.0660934186607953</v>
      </c>
    </row>
    <row r="40" spans="1:6" ht="15.95" customHeight="1">
      <c r="A40" s="60"/>
      <c r="B40" s="60"/>
      <c r="C40" s="60"/>
      <c r="D40" s="60"/>
      <c r="E40" s="60"/>
      <c r="F40" s="60"/>
    </row>
    <row r="41" spans="1:6" ht="22.5" customHeight="1">
      <c r="A41" s="8"/>
      <c r="B41" s="21"/>
      <c r="C41" s="8"/>
      <c r="D41" s="8"/>
      <c r="E41" s="8"/>
      <c r="F41" s="8"/>
    </row>
    <row r="42" spans="1:6" ht="18.75">
      <c r="A42" s="8"/>
      <c r="B42" s="21"/>
      <c r="C42" s="8"/>
      <c r="D42" s="8"/>
      <c r="E42" s="8"/>
      <c r="F42" s="8"/>
    </row>
    <row r="43" spans="1:6" ht="18.75">
      <c r="A43" s="1"/>
      <c r="B43" s="21"/>
      <c r="C43" s="8"/>
      <c r="D43" s="8"/>
      <c r="E43" s="8"/>
      <c r="F43" s="8"/>
    </row>
    <row r="44" spans="1:6" ht="18.75">
      <c r="A44" s="1"/>
      <c r="B44" s="21"/>
      <c r="C44" s="8"/>
      <c r="D44" s="8"/>
      <c r="E44" s="8"/>
      <c r="F44" s="8"/>
    </row>
  </sheetData>
  <mergeCells count="9">
    <mergeCell ref="A40:F40"/>
    <mergeCell ref="D1:F1"/>
    <mergeCell ref="A4:F4"/>
    <mergeCell ref="A5:C5"/>
    <mergeCell ref="A6:A7"/>
    <mergeCell ref="B6:B7"/>
    <mergeCell ref="C6:C7"/>
    <mergeCell ref="D6:D7"/>
    <mergeCell ref="E6:F6"/>
  </mergeCells>
  <pageMargins left="0.25" right="0.25" top="0.5" bottom="0.5" header="0.3" footer="0.3"/>
  <pageSetup paperSize="9" orientation="landscape"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A30A6D7-0488-40F9-B77B-374E39E38BF3}">
  <ds:schemaRefs>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http://purl.org/dc/elements/1.1/"/>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07D8F4B8-431D-405A-A3DA-9B0A09334702}">
  <ds:schemaRefs>
    <ds:schemaRef ds:uri="http://schemas.microsoft.com/sharepoint/v3/contenttype/forms"/>
  </ds:schemaRefs>
</ds:datastoreItem>
</file>

<file path=customXml/itemProps3.xml><?xml version="1.0" encoding="utf-8"?>
<ds:datastoreItem xmlns:ds="http://schemas.openxmlformats.org/officeDocument/2006/customXml" ds:itemID="{67230E28-E86D-41C4-A64B-1F69DF75DE1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Quang Lương Xuân</dc:creator>
  <cp:lastModifiedBy>VanLTH</cp:lastModifiedBy>
  <cp:lastPrinted>2023-07-11T04:21:32Z</cp:lastPrinted>
  <dcterms:created xsi:type="dcterms:W3CDTF">2018-08-22T07:49:45Z</dcterms:created>
  <dcterms:modified xsi:type="dcterms:W3CDTF">2023-07-11T04:21:36Z</dcterms:modified>
</cp:coreProperties>
</file>