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 Du thao van Ban\CKNS nam 2023\"/>
    </mc:Choice>
  </mc:AlternateContent>
  <xr:revisionPtr revIDLastSave="0" documentId="13_ncr:1_{8CD02707-6349-4B44-A22C-9361E1B5A64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7" i="1"/>
  <c r="F18" i="1"/>
  <c r="F19" i="1"/>
  <c r="F20" i="1"/>
  <c r="F21" i="1"/>
  <c r="F22" i="1"/>
  <c r="F23" i="1"/>
  <c r="F24" i="1"/>
  <c r="F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9" i="1"/>
  <c r="G16" i="1"/>
  <c r="F16" i="1" s="1"/>
  <c r="G15" i="1" l="1"/>
  <c r="F15" i="1" s="1"/>
  <c r="D8" i="1"/>
  <c r="C8" i="1"/>
  <c r="D9" i="1" l="1"/>
  <c r="D16" i="1" l="1"/>
  <c r="D15" i="1" s="1"/>
  <c r="C16" i="1"/>
  <c r="C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Nguyen Tan Minh</author>
  </authors>
  <commentList>
    <comment ref="C15" authorId="0" shapeId="0" xr:uid="{22461F63-B46B-4583-958E-2817329EA859}">
      <text>
        <r>
          <rPr>
            <b/>
            <sz val="9"/>
            <color indexed="81"/>
            <rFont val="Tahoma"/>
            <family val="2"/>
          </rPr>
          <t>Nguyen Tan Minh:</t>
        </r>
        <r>
          <rPr>
            <sz val="9"/>
            <color indexed="81"/>
            <rFont val="Tahoma"/>
            <family val="2"/>
          </rPr>
          <t xml:space="preserve">
Cộng chi tạo nguồn cải cách tiền lương</t>
        </r>
      </text>
    </comment>
    <comment ref="D15" authorId="0" shapeId="0" xr:uid="{AE53C152-F7AC-44B9-8C67-82102161E524}">
      <text>
        <r>
          <rPr>
            <b/>
            <sz val="9"/>
            <color indexed="81"/>
            <rFont val="Tahoma"/>
            <family val="2"/>
          </rPr>
          <t>Nguyen Tan Minh:</t>
        </r>
        <r>
          <rPr>
            <sz val="9"/>
            <color indexed="81"/>
            <rFont val="Tahoma"/>
            <family val="2"/>
          </rPr>
          <t xml:space="preserve">
Cộng chi tạo nguồn cải cách tiền lương</t>
        </r>
      </text>
    </comment>
  </commentList>
</comments>
</file>

<file path=xl/sharedStrings.xml><?xml version="1.0" encoding="utf-8"?>
<sst xmlns="http://schemas.openxmlformats.org/spreadsheetml/2006/main" count="37" uniqueCount="34">
  <si>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</si>
  <si>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</si>
  <si>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</si>
  <si>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</si>
  <si>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</si>
  <si>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</si>
  <si>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</si>
  <si>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</si>
  <si>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</si>
  <si>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</si>
  <si>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</si>
  <si>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</si>
  <si>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</si>
  <si>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</si>
  <si>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</si>
  <si>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</si>
  <si>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</si>
  <si>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</si>
  <si>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</si>
  <si>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</si>
  <si>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</si>
  <si>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</si>
  <si>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</si>
  <si>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</si>
  <si>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</si>
  <si>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</si>
  <si>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</si>
  <si>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</si>
  <si>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</si>
  <si>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</si>
  <si>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ĐẮK LẮK</t>
  </si>
  <si>
    <t>CÂN ĐỐI NGÂN SÁCH ĐỊA PHƯƠNG NĂM 2023</t>
  </si>
  <si>
    <t>(Kèm theo Thông báo số:          /TB-STC ngày     /      /2024 của Sở Tài chính</t>
  </si>
  <si>
    <t>ƯỚC THỰC HIỆN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</si>
</sst>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_(* #,##0.0_);_(* \(#,##0.0\);_(* &quot;-&quot;??_);_(@_)"/>
    <numFmt numFmtId="166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0" fillId="0" borderId="0"/>
    <xf numFmtId="0" fontId="12" fillId="0" borderId="0"/>
    <xf numFmtId="0" fontId="16" fillId="0" borderId="0"/>
    <xf numFmtId="0" fontId="1" fillId="0" borderId="0"/>
    <xf numFmtId="43" fontId="2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3" fontId="3" fillId="0" borderId="2" xfId="0" applyNumberFormat="1" applyFont="1" applyBorder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7" fillId="0" borderId="0" xfId="0" applyFont="1"/>
    <xf numFmtId="0" fontId="4" fillId="0" borderId="4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4" fillId="0" borderId="5" xfId="0" applyFont="1" applyBorder="1"/>
    <xf numFmtId="0" fontId="18" fillId="0" borderId="3" xfId="0" applyFont="1" applyBorder="1"/>
    <xf numFmtId="0" fontId="18" fillId="0" borderId="6" xfId="0" applyFont="1" applyBorder="1"/>
    <xf numFmtId="3" fontId="4" fillId="0" borderId="4" xfId="0" applyNumberFormat="1" applyFont="1" applyBorder="1"/>
    <xf numFmtId="3" fontId="4" fillId="0" borderId="2" xfId="0" applyNumberFormat="1" applyFont="1" applyBorder="1"/>
    <xf numFmtId="3" fontId="4" fillId="0" borderId="1" xfId="0" applyNumberFormat="1" applyFont="1" applyBorder="1"/>
    <xf numFmtId="166" fontId="3" fillId="0" borderId="0" xfId="11" applyNumberFormat="1" applyFont="1"/>
    <xf numFmtId="166" fontId="5" fillId="0" borderId="0" xfId="11" applyNumberFormat="1" applyFont="1" applyAlignment="1">
      <alignment vertical="center" wrapText="1"/>
    </xf>
    <xf numFmtId="166" fontId="5" fillId="0" borderId="0" xfId="11" applyNumberFormat="1" applyFont="1" applyAlignment="1">
      <alignment horizontal="right"/>
    </xf>
    <xf numFmtId="166" fontId="7" fillId="0" borderId="0" xfId="11" applyNumberFormat="1" applyFont="1"/>
    <xf numFmtId="166" fontId="10" fillId="0" borderId="0" xfId="11" applyNumberFormat="1" applyFont="1"/>
    <xf numFmtId="166" fontId="8" fillId="0" borderId="0" xfId="11" applyNumberFormat="1" applyFont="1"/>
    <xf numFmtId="165" fontId="4" fillId="0" borderId="1" xfId="11" applyNumberFormat="1" applyFont="1" applyBorder="1"/>
    <xf numFmtId="165" fontId="4" fillId="0" borderId="2" xfId="11" applyNumberFormat="1" applyFont="1" applyBorder="1"/>
    <xf numFmtId="165" fontId="3" fillId="0" borderId="2" xfId="11" applyNumberFormat="1" applyFont="1" applyBorder="1"/>
    <xf numFmtId="165" fontId="4" fillId="0" borderId="4" xfId="11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2">
    <cellStyle name="Comma" xfId="11" builtinId="3"/>
    <cellStyle name="Comma 2" xfId="1" xr:uid="{00000000-0005-0000-0000-000000000000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="85" zoomScaleNormal="85" workbookViewId="0">
      <selection activeCell="I14" sqref="I14"/>
    </sheetView>
  </sheetViews>
  <sheetFormatPr defaultColWidth="12.85546875" defaultRowHeight="15.75"/>
  <cols>
    <col min="1" max="1" width="7.28515625" style="3" customWidth="1"/>
    <col min="2" max="2" width="59.5703125" style="3" customWidth="1"/>
    <col min="3" max="4" width="16.28515625" style="3" customWidth="1"/>
    <col min="5" max="6" width="13.42578125" style="3" customWidth="1"/>
    <col min="7" max="7" width="17.85546875" style="27" hidden="1" customWidth="1"/>
    <col min="8" max="16384" width="12.85546875" style="3"/>
  </cols>
  <sheetData>
    <row r="1" spans="1:14" ht="21" customHeight="1">
      <c r="A1" s="1" t="s">
        <v>30</v>
      </c>
      <c r="B1" s="1"/>
      <c r="C1" s="1"/>
      <c r="D1" s="37" t="s">
        <v>19</v>
      </c>
      <c r="E1" s="38"/>
      <c r="F1" s="38"/>
    </row>
    <row r="2" spans="1:14" ht="21" customHeight="1">
      <c r="A2" s="2" t="s">
        <v>31</v>
      </c>
      <c r="B2" s="14"/>
      <c r="C2" s="15"/>
      <c r="D2" s="15"/>
      <c r="E2" s="15"/>
      <c r="F2" s="15"/>
    </row>
    <row r="3" spans="1:14" ht="23.25" customHeight="1">
      <c r="A3" s="39" t="s">
        <v>32</v>
      </c>
      <c r="B3" s="39"/>
      <c r="C3" s="39"/>
      <c r="D3" s="39"/>
      <c r="E3" s="39"/>
      <c r="F3" s="39"/>
      <c r="G3" s="28"/>
      <c r="H3" s="4"/>
      <c r="I3" s="4"/>
      <c r="J3" s="4"/>
      <c r="K3" s="4"/>
      <c r="L3" s="4"/>
      <c r="M3" s="4"/>
      <c r="N3" s="4"/>
    </row>
    <row r="4" spans="1:14" ht="19.5" customHeight="1">
      <c r="A4" s="19"/>
      <c r="B4" s="19"/>
      <c r="C4" s="19"/>
      <c r="D4" s="19"/>
      <c r="E4" s="19"/>
      <c r="F4" s="18" t="s">
        <v>0</v>
      </c>
      <c r="G4" s="29"/>
      <c r="H4" s="20"/>
      <c r="I4" s="20"/>
      <c r="J4" s="4"/>
      <c r="K4" s="4"/>
      <c r="L4" s="4"/>
      <c r="M4" s="4"/>
      <c r="N4" s="4"/>
    </row>
    <row r="5" spans="1:14" s="16" customFormat="1" ht="33" customHeight="1">
      <c r="A5" s="40" t="s">
        <v>1</v>
      </c>
      <c r="B5" s="40" t="s">
        <v>2</v>
      </c>
      <c r="C5" s="40" t="s">
        <v>20</v>
      </c>
      <c r="D5" s="40" t="s">
        <v>33</v>
      </c>
      <c r="E5" s="43" t="s">
        <v>21</v>
      </c>
      <c r="F5" s="44"/>
      <c r="G5" s="30"/>
    </row>
    <row r="6" spans="1:14" s="16" customFormat="1" ht="16.5">
      <c r="A6" s="41"/>
      <c r="B6" s="41"/>
      <c r="C6" s="41"/>
      <c r="D6" s="41"/>
      <c r="E6" s="40" t="s">
        <v>20</v>
      </c>
      <c r="F6" s="40" t="s">
        <v>22</v>
      </c>
      <c r="G6" s="30"/>
    </row>
    <row r="7" spans="1:14" s="16" customFormat="1" ht="30.75" customHeight="1">
      <c r="A7" s="42"/>
      <c r="B7" s="42"/>
      <c r="C7" s="42"/>
      <c r="D7" s="42"/>
      <c r="E7" s="45"/>
      <c r="F7" s="45"/>
      <c r="G7" s="30"/>
    </row>
    <row r="8" spans="1:14" s="5" customFormat="1" ht="24.95" customHeight="1">
      <c r="A8" s="6" t="s">
        <v>3</v>
      </c>
      <c r="B8" s="21" t="s">
        <v>23</v>
      </c>
      <c r="C8" s="26">
        <f>C9</f>
        <v>10100000</v>
      </c>
      <c r="D8" s="26">
        <f>D9+D14</f>
        <v>15848194.286336001</v>
      </c>
      <c r="E8" s="33"/>
      <c r="F8" s="33"/>
      <c r="G8" s="31"/>
    </row>
    <row r="9" spans="1:14" s="5" customFormat="1" ht="18.75">
      <c r="A9" s="7" t="s">
        <v>5</v>
      </c>
      <c r="B9" s="8" t="s">
        <v>24</v>
      </c>
      <c r="C9" s="25">
        <v>10100000</v>
      </c>
      <c r="D9" s="25">
        <f>D10+D11+D12+D13</f>
        <v>7867035.9562370004</v>
      </c>
      <c r="E9" s="34">
        <f>IFERROR(D9/C9*100,"")</f>
        <v>77.891445111257426</v>
      </c>
      <c r="F9" s="34">
        <f>IFERROR(D9/G9*100,"")</f>
        <v>86.083619749849078</v>
      </c>
      <c r="G9" s="31">
        <v>9138830.3362450004</v>
      </c>
    </row>
    <row r="10" spans="1:14" s="5" customFormat="1" ht="18.75">
      <c r="A10" s="9">
        <v>1</v>
      </c>
      <c r="B10" s="10" t="s">
        <v>17</v>
      </c>
      <c r="C10" s="11">
        <v>9556000</v>
      </c>
      <c r="D10" s="11">
        <v>7679451.6738110008</v>
      </c>
      <c r="E10" s="35">
        <f t="shared" ref="E10:E24" si="0">IFERROR(D10/C10*100,"")</f>
        <v>80.362616929792807</v>
      </c>
      <c r="F10" s="35">
        <f t="shared" ref="F10:F24" si="1">IFERROR(D10/G10*100,"")</f>
        <v>85.574439179873437</v>
      </c>
      <c r="G10" s="31">
        <v>8974001.7549740002</v>
      </c>
    </row>
    <row r="11" spans="1:14" s="5" customFormat="1" ht="18.75">
      <c r="A11" s="9">
        <v>2</v>
      </c>
      <c r="B11" s="10" t="s">
        <v>25</v>
      </c>
      <c r="C11" s="11"/>
      <c r="D11" s="11"/>
      <c r="E11" s="35" t="str">
        <f t="shared" si="0"/>
        <v/>
      </c>
      <c r="F11" s="35" t="str">
        <f t="shared" si="1"/>
        <v/>
      </c>
      <c r="G11" s="31"/>
    </row>
    <row r="12" spans="1:14" s="5" customFormat="1" ht="18.75">
      <c r="A12" s="9">
        <v>3</v>
      </c>
      <c r="B12" s="10" t="s">
        <v>26</v>
      </c>
      <c r="C12" s="11">
        <v>544000</v>
      </c>
      <c r="D12" s="11">
        <v>178107.34605399999</v>
      </c>
      <c r="E12" s="35">
        <f t="shared" si="0"/>
        <v>32.74032096580882</v>
      </c>
      <c r="F12" s="35">
        <f t="shared" si="1"/>
        <v>108.05640961896819</v>
      </c>
      <c r="G12" s="31">
        <v>164828.117723</v>
      </c>
    </row>
    <row r="13" spans="1:14" s="5" customFormat="1" ht="18.75">
      <c r="A13" s="9">
        <v>4</v>
      </c>
      <c r="B13" s="10" t="s">
        <v>18</v>
      </c>
      <c r="C13" s="11"/>
      <c r="D13" s="11">
        <v>9476.9363720000001</v>
      </c>
      <c r="E13" s="35" t="str">
        <f t="shared" si="0"/>
        <v/>
      </c>
      <c r="F13" s="35" t="str">
        <f t="shared" si="1"/>
        <v/>
      </c>
      <c r="G13" s="31"/>
    </row>
    <row r="14" spans="1:14" s="13" customFormat="1" ht="18.75">
      <c r="A14" s="7" t="s">
        <v>6</v>
      </c>
      <c r="B14" s="8" t="s">
        <v>7</v>
      </c>
      <c r="C14" s="25"/>
      <c r="D14" s="25">
        <v>7981158.3300989997</v>
      </c>
      <c r="E14" s="34" t="str">
        <f t="shared" si="0"/>
        <v/>
      </c>
      <c r="F14" s="34" t="str">
        <f t="shared" si="1"/>
        <v/>
      </c>
      <c r="G14" s="32"/>
    </row>
    <row r="15" spans="1:14" s="5" customFormat="1" ht="18.75">
      <c r="A15" s="7" t="s">
        <v>4</v>
      </c>
      <c r="B15" s="22" t="s">
        <v>8</v>
      </c>
      <c r="C15" s="25">
        <f>C16+C22+191635</f>
        <v>23054301</v>
      </c>
      <c r="D15" s="25">
        <f>D16+D22</f>
        <v>22665518</v>
      </c>
      <c r="E15" s="34">
        <f t="shared" si="0"/>
        <v>98.313620525731835</v>
      </c>
      <c r="F15" s="34">
        <f t="shared" si="1"/>
        <v>137.0970135238926</v>
      </c>
      <c r="G15" s="31">
        <f>G16+G22</f>
        <v>16532466.621564999</v>
      </c>
    </row>
    <row r="16" spans="1:14" s="5" customFormat="1" ht="18.75">
      <c r="A16" s="7" t="s">
        <v>5</v>
      </c>
      <c r="B16" s="8" t="s">
        <v>27</v>
      </c>
      <c r="C16" s="25">
        <f>C17+C18+C19+C20+C21</f>
        <v>18758414</v>
      </c>
      <c r="D16" s="25">
        <f>D17+D18+D19+D20+D21</f>
        <v>18871866</v>
      </c>
      <c r="E16" s="34">
        <f t="shared" si="0"/>
        <v>100.60480592868886</v>
      </c>
      <c r="F16" s="34">
        <f t="shared" si="1"/>
        <v>123.51949365067985</v>
      </c>
      <c r="G16" s="31">
        <f>G17+G18</f>
        <v>15278451.556295</v>
      </c>
    </row>
    <row r="17" spans="1:7" s="5" customFormat="1" ht="18.75">
      <c r="A17" s="9">
        <v>1</v>
      </c>
      <c r="B17" s="10" t="s">
        <v>9</v>
      </c>
      <c r="C17" s="11">
        <v>5039973</v>
      </c>
      <c r="D17" s="11">
        <v>5396830.7815430006</v>
      </c>
      <c r="E17" s="35">
        <f t="shared" si="0"/>
        <v>107.08054947006661</v>
      </c>
      <c r="F17" s="35">
        <f t="shared" si="1"/>
        <v>178.70466287578165</v>
      </c>
      <c r="G17" s="31">
        <v>3019972</v>
      </c>
    </row>
    <row r="18" spans="1:7" s="5" customFormat="1" ht="18.75">
      <c r="A18" s="9">
        <v>2</v>
      </c>
      <c r="B18" s="10" t="s">
        <v>10</v>
      </c>
      <c r="C18" s="11">
        <v>13333168</v>
      </c>
      <c r="D18" s="11">
        <v>13088603.218457</v>
      </c>
      <c r="E18" s="35">
        <f t="shared" si="0"/>
        <v>98.165741393620792</v>
      </c>
      <c r="F18" s="35">
        <f t="shared" si="1"/>
        <v>106.77183217013004</v>
      </c>
      <c r="G18" s="31">
        <v>12258479.556295</v>
      </c>
    </row>
    <row r="19" spans="1:7" s="5" customFormat="1" ht="18.75">
      <c r="A19" s="9">
        <v>3</v>
      </c>
      <c r="B19" s="10" t="s">
        <v>11</v>
      </c>
      <c r="C19" s="11">
        <v>0</v>
      </c>
      <c r="D19" s="11">
        <v>1159</v>
      </c>
      <c r="E19" s="35" t="str">
        <f t="shared" si="0"/>
        <v/>
      </c>
      <c r="F19" s="35">
        <f t="shared" si="1"/>
        <v>41.89111342717122</v>
      </c>
      <c r="G19" s="31">
        <v>2766.6965740000001</v>
      </c>
    </row>
    <row r="20" spans="1:7" s="5" customFormat="1" ht="18.75">
      <c r="A20" s="9">
        <v>4</v>
      </c>
      <c r="B20" s="10" t="s">
        <v>12</v>
      </c>
      <c r="C20" s="11">
        <v>1440</v>
      </c>
      <c r="D20" s="11">
        <v>1440</v>
      </c>
      <c r="E20" s="35">
        <f t="shared" si="0"/>
        <v>100</v>
      </c>
      <c r="F20" s="35">
        <f t="shared" si="1"/>
        <v>48.979591836734691</v>
      </c>
      <c r="G20" s="31">
        <v>2940</v>
      </c>
    </row>
    <row r="21" spans="1:7" s="5" customFormat="1" ht="18.75">
      <c r="A21" s="9">
        <v>5</v>
      </c>
      <c r="B21" s="10" t="s">
        <v>13</v>
      </c>
      <c r="C21" s="11">
        <v>383833</v>
      </c>
      <c r="D21" s="11">
        <v>383833</v>
      </c>
      <c r="E21" s="35">
        <f t="shared" si="0"/>
        <v>100</v>
      </c>
      <c r="F21" s="35" t="str">
        <f t="shared" si="1"/>
        <v/>
      </c>
      <c r="G21" s="31">
        <v>0</v>
      </c>
    </row>
    <row r="22" spans="1:7" s="5" customFormat="1" ht="18.75">
      <c r="A22" s="7" t="s">
        <v>6</v>
      </c>
      <c r="B22" s="8" t="s">
        <v>28</v>
      </c>
      <c r="C22" s="25">
        <v>4104252</v>
      </c>
      <c r="D22" s="25">
        <v>3793652</v>
      </c>
      <c r="E22" s="34">
        <f t="shared" si="0"/>
        <v>92.432238566247875</v>
      </c>
      <c r="F22" s="34">
        <f t="shared" si="1"/>
        <v>302.52044852293659</v>
      </c>
      <c r="G22" s="31">
        <v>1254015.0652699999</v>
      </c>
    </row>
    <row r="23" spans="1:7" s="5" customFormat="1" ht="18.75">
      <c r="A23" s="7" t="s">
        <v>14</v>
      </c>
      <c r="B23" s="22" t="s">
        <v>15</v>
      </c>
      <c r="C23" s="11"/>
      <c r="D23" s="11"/>
      <c r="E23" s="35" t="str">
        <f t="shared" si="0"/>
        <v/>
      </c>
      <c r="F23" s="35" t="str">
        <f t="shared" si="1"/>
        <v/>
      </c>
      <c r="G23" s="31"/>
    </row>
    <row r="24" spans="1:7" s="13" customFormat="1" ht="18.75">
      <c r="A24" s="17" t="s">
        <v>16</v>
      </c>
      <c r="B24" s="23" t="s">
        <v>29</v>
      </c>
      <c r="C24" s="24"/>
      <c r="D24" s="24"/>
      <c r="E24" s="36" t="str">
        <f t="shared" si="0"/>
        <v/>
      </c>
      <c r="F24" s="36" t="str">
        <f t="shared" si="1"/>
        <v/>
      </c>
      <c r="G24" s="32"/>
    </row>
    <row r="25" spans="1:7" ht="19.5" customHeight="1">
      <c r="A25" s="12"/>
      <c r="B25" s="12"/>
      <c r="C25" s="5"/>
      <c r="D25" s="5"/>
      <c r="E25" s="5"/>
      <c r="F25" s="5"/>
    </row>
    <row r="26" spans="1:7" ht="18.75">
      <c r="A26" s="5"/>
      <c r="B26" s="12"/>
      <c r="C26" s="5"/>
      <c r="D26" s="5"/>
      <c r="E26" s="5"/>
      <c r="F26" s="5"/>
    </row>
    <row r="27" spans="1:7" ht="11.25" customHeight="1">
      <c r="A27" s="5"/>
      <c r="B27" s="5"/>
      <c r="C27" s="5"/>
      <c r="D27" s="5"/>
      <c r="E27" s="5"/>
      <c r="F27" s="5"/>
    </row>
    <row r="28" spans="1:7" ht="18.75">
      <c r="A28" s="5"/>
      <c r="B28" s="5"/>
      <c r="C28" s="5"/>
      <c r="D28" s="5"/>
      <c r="E28" s="5"/>
      <c r="F28" s="5"/>
    </row>
    <row r="29" spans="1:7" ht="18.75">
      <c r="A29" s="5"/>
      <c r="B29" s="5"/>
      <c r="C29" s="5"/>
      <c r="D29" s="5"/>
      <c r="E29" s="5"/>
      <c r="F29" s="5"/>
    </row>
    <row r="30" spans="1:7" ht="18.75">
      <c r="A30" s="5"/>
      <c r="B30" s="5"/>
      <c r="C30" s="5"/>
      <c r="D30" s="5"/>
      <c r="E30" s="5"/>
      <c r="F30" s="5"/>
    </row>
    <row r="31" spans="1:7" ht="18.75">
      <c r="A31" s="5"/>
      <c r="B31" s="5"/>
      <c r="C31" s="5"/>
      <c r="D31" s="5"/>
      <c r="E31" s="5"/>
      <c r="F31" s="5"/>
    </row>
    <row r="32" spans="1:7" ht="18.75">
      <c r="A32" s="5"/>
      <c r="B32" s="5"/>
      <c r="C32" s="5"/>
      <c r="D32" s="5"/>
      <c r="E32" s="5"/>
      <c r="F32" s="5"/>
    </row>
    <row r="33" spans="1:6" ht="18.75">
      <c r="A33" s="5"/>
      <c r="B33" s="5"/>
      <c r="C33" s="5"/>
      <c r="D33" s="5"/>
      <c r="E33" s="5"/>
      <c r="F33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25" right="0.25" top="0.3" bottom="0.33" header="0.3" footer="0.3"/>
  <pageSetup paperSize="9" fitToHeight="0" orientation="landscape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6F428-C5C5-42A0-945C-82FC191F883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TK Admin</cp:lastModifiedBy>
  <cp:lastPrinted>2023-07-11T10:43:41Z</cp:lastPrinted>
  <dcterms:created xsi:type="dcterms:W3CDTF">2018-08-22T07:49:45Z</dcterms:created>
  <dcterms:modified xsi:type="dcterms:W3CDTF">2024-01-17T11:00:33Z</dcterms:modified>
</cp:coreProperties>
</file>