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nh HDND\"/>
    </mc:Choice>
  </mc:AlternateContent>
  <xr:revisionPtr revIDLastSave="0" documentId="13_ncr:1_{30CD37E7-6199-4DC1-930A-759DC25A2F37}" xr6:coauthVersionLast="47" xr6:coauthVersionMax="47" xr10:uidLastSave="{00000000-0000-0000-0000-000000000000}"/>
  <bookViews>
    <workbookView xWindow="-120" yWindow="-120" windowWidth="29040" windowHeight="15840" xr2:uid="{A095D632-1165-4442-9057-A09F0C3EA373}"/>
  </bookViews>
  <sheets>
    <sheet name="3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'[1]CT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'[2]dongia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[3]DATA!$J$9:$J$707</definedName>
    <definedName name="_co3">[3]DATA!$I$9:$I$707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[5]XL4Poppy!$C$4</definedName>
    <definedName name="_L123" hidden="1">{"'Sheet1'!$L$16"}</definedName>
    <definedName name="_L1234" hidden="1">{"'Sheet1'!$L$16"}</definedName>
    <definedName name="_L2">#REF!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[5]XL4Poppy!$C$4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[7]XL4Poppy!$A$26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'[8]bang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[9]BKHDT!$B$3:$B$27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'[10]BANCO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[11]NSĐP!$AA$14:$AA$240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[12]!DataFilter</definedName>
    <definedName name="datak">#REF!</definedName>
    <definedName name="datal">#REF!</definedName>
    <definedName name="DataSort">[12]!DataSort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'[1]CT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'[13]Danh sach KV2'!$B$5:$H$96</definedName>
    <definedName name="DSD">'[13]Danh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'[10]BANCO (3)'!$K$128</definedName>
    <definedName name="DuphongBGD">#REF!</definedName>
    <definedName name="DuphongBNG">'[10]BANCO (3)'!$K$126</definedName>
    <definedName name="DuphongBNV">#REF!</definedName>
    <definedName name="DuphongBQP">'[10]BANCO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'[14]BANCO (2)'!$F$123</definedName>
    <definedName name="DUT">#REF!</definedName>
    <definedName name="Dutoan2001">'[15]Tro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[12]Sheet1!GoBack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'[16]MT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'[17]BANCO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[18]NSĐP!$O$7:$O$184</definedName>
    <definedName name="kehoachTH">[18]NSĐP!$N$7:$N$184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'[19]M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[11]NSĐP!$M$14:$M$240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[11]NSĐP!$C$14:$C$240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[20]!So_Xau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[18]NSĐP!$P$7:$P$184</definedName>
    <definedName name="tinhtrangTH">[18]NSĐP!$V$7:$V$184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'[21]BM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[21]BANCO!$E$123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[11]NSĐP!$U$14:$U$240</definedName>
    <definedName name="TT.2">[11]NSĐP!$V$14:$V$240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'[17]PLI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1" i="1" s="1"/>
  <c r="C53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0" i="1" s="1"/>
  <c r="C21" i="1"/>
  <c r="O20" i="1"/>
  <c r="N20" i="1"/>
  <c r="N8" i="1" s="1"/>
  <c r="M20" i="1"/>
  <c r="L20" i="1"/>
  <c r="K20" i="1"/>
  <c r="J20" i="1"/>
  <c r="J8" i="1" s="1"/>
  <c r="I20" i="1"/>
  <c r="H20" i="1"/>
  <c r="G20" i="1"/>
  <c r="F20" i="1"/>
  <c r="F8" i="1" s="1"/>
  <c r="E20" i="1"/>
  <c r="D20" i="1"/>
  <c r="Q19" i="1"/>
  <c r="C19" i="1"/>
  <c r="C18" i="1"/>
  <c r="C17" i="1"/>
  <c r="C16" i="1"/>
  <c r="C15" i="1"/>
  <c r="C14" i="1"/>
  <c r="C13" i="1"/>
  <c r="Q12" i="1"/>
  <c r="C12" i="1"/>
  <c r="C11" i="1"/>
  <c r="C10" i="1"/>
  <c r="C9" i="1" s="1"/>
  <c r="C8" i="1" s="1"/>
  <c r="Q13" i="1" s="1"/>
  <c r="O9" i="1"/>
  <c r="N9" i="1"/>
  <c r="M9" i="1"/>
  <c r="L9" i="1"/>
  <c r="L8" i="1" s="1"/>
  <c r="K9" i="1"/>
  <c r="J9" i="1"/>
  <c r="I9" i="1"/>
  <c r="H9" i="1"/>
  <c r="H8" i="1" s="1"/>
  <c r="G9" i="1"/>
  <c r="F9" i="1"/>
  <c r="E9" i="1"/>
  <c r="D9" i="1"/>
  <c r="D8" i="1" s="1"/>
  <c r="O8" i="1"/>
  <c r="M8" i="1"/>
  <c r="K8" i="1"/>
  <c r="I8" i="1"/>
  <c r="G8" i="1"/>
  <c r="E8" i="1"/>
  <c r="Q20" i="1" l="1"/>
</calcChain>
</file>

<file path=xl/sharedStrings.xml><?xml version="1.0" encoding="utf-8"?>
<sst xmlns="http://schemas.openxmlformats.org/spreadsheetml/2006/main" count="81" uniqueCount="80">
  <si>
    <t>UBND TỈNH ĐẮK LẮK</t>
  </si>
  <si>
    <t>DỰ TOÁN CHI ĐẦU TƯ PHÁT TRIỂN CỦA NGÂN SÁCH CẤP TỈNH CHO TỪNG CƠ QUAN, TỔ CHỨC THEO LĨNH VỰC NĂM 2024</t>
  </si>
  <si>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</si>
  <si>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</si>
  <si>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</si>
  <si>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</si>
  <si>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</si>
  <si>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</si>
  <si>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</si>
  <si>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</si>
  <si>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</si>
  <si>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</si>
  <si>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</si>
  <si>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</si>
  <si>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</si>
  <si>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</si>
  <si>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</si>
  <si>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</si>
  <si>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</si>
  <si>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</si>
  <si>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B5c</t>
  </si>
  <si>
    <t>I</t>
  </si>
  <si>
    <t>KHỐI TỈNH</t>
  </si>
  <si>
    <t>5b</t>
  </si>
  <si>
    <t>Sở KH&amp;ĐT</t>
  </si>
  <si>
    <t>5a</t>
  </si>
  <si>
    <t>Sở LĐTBXH</t>
  </si>
  <si>
    <t>4a</t>
  </si>
  <si>
    <t>Sở NN&amp;PTNT</t>
  </si>
  <si>
    <t>Sở Nội vụ</t>
  </si>
  <si>
    <t>Sở Tài nguyên và Môi trường</t>
  </si>
  <si>
    <t>Sở Văn hóa thể thao và Du lịch</t>
  </si>
  <si>
    <t>Ban QLDA ĐT XDCT GT và NN PTNT tỉnh</t>
  </si>
  <si>
    <t>Ban QLDA ĐTXD CT DD&amp;CN tỉnh</t>
  </si>
  <si>
    <t>Ban Quản lý khu bảo tồn thiên nhiên Ea Sô</t>
  </si>
  <si>
    <t>Chi cục Kiểm lâm</t>
  </si>
  <si>
    <t>II</t>
  </si>
  <si>
    <t>KHỐI HUYỆN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</si>
  <si>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</si>
  <si>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</si>
  <si>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</si>
  <si>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</si>
  <si>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</si>
  <si>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</si>
  <si>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</si>
  <si>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</si>
  <si>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</si>
  <si>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</si>
  <si>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</si>
  <si>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</si>
  <si>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</si>
  <si>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</si>
  <si>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</si>
  <si>
    <t>Ban QLDA ĐTXD TP. BMT</t>
  </si>
  <si>
    <t>Ban QLDA ĐTXD H. Ea H'leo</t>
  </si>
  <si>
    <t>Ban QLDA ĐTXD H. Ea Súp</t>
  </si>
  <si>
    <t>Ban QLDA ĐTXD H. Kr. Năng</t>
  </si>
  <si>
    <t>Ban QLDA ĐTXD TX. B. Hồ</t>
  </si>
  <si>
    <t>Ban QLDA ĐTXD H. B. Đôn</t>
  </si>
  <si>
    <t>Ban QLDA ĐTXD H. Cư M'gar</t>
  </si>
  <si>
    <t>Ban QLDA ĐTXD H. Ea Kar</t>
  </si>
  <si>
    <t>Ban QLDA ĐTXD H. M'Đrắk</t>
  </si>
  <si>
    <t>Ban QLDA ĐTXD H. Kr. Pắc</t>
  </si>
  <si>
    <t>Ban QLDA ĐTXD H. Kr. Ana</t>
  </si>
  <si>
    <t>Ban QLDA ĐTXD H. Kr. Bông</t>
  </si>
  <si>
    <t>Ban QLDA ĐTXD H. Lắk</t>
  </si>
  <si>
    <t>Ban QLDA ĐTXD H. Cư Kuin</t>
  </si>
  <si>
    <t>Ban QLDA ĐTXD H. Kr. Búk</t>
  </si>
  <si>
    <t>III</t>
  </si>
  <si>
    <t>KHỐI XÃ</t>
  </si>
  <si>
    <t>UBND xã  Ea Nuôl, huyện Buôn Đôn</t>
  </si>
  <si>
    <t>UBND xã Buôn Tría huyện Lắk</t>
  </si>
  <si>
    <t>UBND xã Buôn Triết huyện Lắk</t>
  </si>
  <si>
    <t xml:space="preserve">UBND xã DurKmăl, huyện Krông Ana </t>
  </si>
  <si>
    <t>UBND xã Ea Tih, huyện Ea Kar</t>
  </si>
  <si>
    <t>UBND Xã Quảng Điền, huyện Krông Ana</t>
  </si>
  <si>
    <t>IV</t>
  </si>
  <si>
    <t>Số thông báo sau do chưa hoàn thiện thủ tục đầu tư</t>
  </si>
  <si>
    <t>Biểu số 39/CK-NSNN</t>
  </si>
  <si>
    <t>(Dự toán trình Hội đồng nhân dân)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</si>
</sst>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,###,###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left" vertical="center"/>
    </xf>
    <xf numFmtId="165" fontId="3" fillId="0" borderId="8" xfId="1" applyNumberFormat="1" applyFont="1" applyFill="1" applyBorder="1"/>
    <xf numFmtId="165" fontId="4" fillId="0" borderId="8" xfId="1" applyNumberFormat="1" applyFont="1" applyFill="1" applyBorder="1"/>
    <xf numFmtId="164" fontId="3" fillId="0" borderId="0" xfId="0" applyNumberFormat="1" applyFont="1"/>
    <xf numFmtId="164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vertical="center"/>
    </xf>
    <xf numFmtId="165" fontId="2" fillId="0" borderId="8" xfId="1" applyNumberFormat="1" applyFont="1" applyFill="1" applyBorder="1"/>
    <xf numFmtId="164" fontId="2" fillId="0" borderId="0" xfId="0" applyNumberFormat="1" applyFont="1"/>
    <xf numFmtId="164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left" vertical="center"/>
    </xf>
    <xf numFmtId="165" fontId="2" fillId="0" borderId="6" xfId="1" applyNumberFormat="1" applyFont="1" applyFill="1" applyBorder="1"/>
    <xf numFmtId="165" fontId="7" fillId="0" borderId="6" xfId="1" applyNumberFormat="1" applyFont="1" applyFill="1" applyBorder="1"/>
    <xf numFmtId="165" fontId="2" fillId="0" borderId="0" xfId="1" applyNumberFormat="1" applyFont="1" applyFill="1"/>
    <xf numFmtId="165" fontId="3" fillId="0" borderId="0" xfId="1" applyNumberFormat="1" applyFont="1" applyFill="1"/>
    <xf numFmtId="164" fontId="3" fillId="0" borderId="4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Comma 3" xfId="1" xr:uid="{DC51DAEE-7F95-496E-A14D-21F3111CF42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TH/Desktop/4%20Phu%20luc%2002_Phat%20hanh-TranManhH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0D5F-A0E4-491F-AD0E-5355AC58689F}">
  <sheetPr>
    <tabColor rgb="FF92D050"/>
    <pageSetUpPr fitToPage="1"/>
  </sheetPr>
  <dimension ref="A1:Q58"/>
  <sheetViews>
    <sheetView tabSelected="1" workbookViewId="0">
      <selection activeCell="G8" sqref="G8"/>
    </sheetView>
  </sheetViews>
  <sheetFormatPr defaultColWidth="11.7109375" defaultRowHeight="12.75" x14ac:dyDescent="0.2"/>
  <cols>
    <col min="1" max="1" width="6.85546875" style="5" customWidth="1"/>
    <col min="2" max="2" width="41.140625" style="5" customWidth="1"/>
    <col min="3" max="3" width="11.140625" style="28" customWidth="1"/>
    <col min="4" max="15" width="11.140625" style="29" customWidth="1"/>
    <col min="16" max="16" width="6.42578125" style="5" hidden="1" customWidth="1"/>
    <col min="17" max="17" width="8.5703125" style="5" hidden="1" customWidth="1"/>
    <col min="18" max="16384" width="11.7109375" style="5"/>
  </cols>
  <sheetData>
    <row r="1" spans="1:17" s="2" customFormat="1" ht="27.75" customHeight="1" x14ac:dyDescent="0.2">
      <c r="A1" s="1" t="s">
        <v>0</v>
      </c>
      <c r="D1" s="3"/>
      <c r="E1" s="3"/>
      <c r="F1" s="3"/>
      <c r="O1" s="4" t="s">
        <v>78</v>
      </c>
    </row>
    <row r="2" spans="1:17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7" ht="15.75" customHeight="1" x14ac:dyDescent="0.2">
      <c r="A3" s="33" t="s">
        <v>79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7" ht="28.9" customHeight="1" x14ac:dyDescent="0.2">
      <c r="A4" s="6"/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7" t="s">
        <v>2</v>
      </c>
    </row>
    <row r="5" spans="1:17" ht="21.6" customHeight="1" x14ac:dyDescent="0.2">
      <c r="A5" s="34" t="s">
        <v>3</v>
      </c>
      <c r="B5" s="34" t="s">
        <v>4</v>
      </c>
      <c r="C5" s="34" t="s">
        <v>5</v>
      </c>
      <c r="D5" s="37" t="s">
        <v>6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7" ht="27.75" customHeight="1" x14ac:dyDescent="0.2">
      <c r="A6" s="35"/>
      <c r="B6" s="35"/>
      <c r="C6" s="35"/>
      <c r="D6" s="30" t="s">
        <v>7</v>
      </c>
      <c r="E6" s="30" t="s">
        <v>8</v>
      </c>
      <c r="F6" s="30" t="s">
        <v>9</v>
      </c>
      <c r="G6" s="30" t="s">
        <v>10</v>
      </c>
      <c r="H6" s="38" t="s">
        <v>11</v>
      </c>
      <c r="I6" s="30" t="s">
        <v>12</v>
      </c>
      <c r="J6" s="30" t="s">
        <v>13</v>
      </c>
      <c r="K6" s="30" t="s">
        <v>14</v>
      </c>
      <c r="L6" s="37" t="s">
        <v>15</v>
      </c>
      <c r="M6" s="37"/>
      <c r="N6" s="30" t="s">
        <v>16</v>
      </c>
      <c r="O6" s="38" t="s">
        <v>17</v>
      </c>
    </row>
    <row r="7" spans="1:17" s="9" customFormat="1" ht="78.75" customHeight="1" x14ac:dyDescent="0.25">
      <c r="A7" s="36"/>
      <c r="B7" s="36"/>
      <c r="C7" s="36"/>
      <c r="D7" s="31"/>
      <c r="E7" s="31"/>
      <c r="F7" s="31"/>
      <c r="G7" s="31"/>
      <c r="H7" s="39"/>
      <c r="I7" s="31"/>
      <c r="J7" s="31"/>
      <c r="K7" s="31"/>
      <c r="L7" s="8" t="s">
        <v>18</v>
      </c>
      <c r="M7" s="8" t="s">
        <v>19</v>
      </c>
      <c r="N7" s="31"/>
      <c r="O7" s="39"/>
    </row>
    <row r="8" spans="1:17" s="12" customFormat="1" x14ac:dyDescent="0.25">
      <c r="A8" s="10"/>
      <c r="B8" s="11" t="s">
        <v>5</v>
      </c>
      <c r="C8" s="11">
        <f>C9+C20+C51+C58</f>
        <v>1737969</v>
      </c>
      <c r="D8" s="11">
        <f t="shared" ref="D8:O8" si="0">D9+D20+D51+D58</f>
        <v>242386</v>
      </c>
      <c r="E8" s="11">
        <f t="shared" si="0"/>
        <v>2000</v>
      </c>
      <c r="F8" s="11">
        <f t="shared" si="0"/>
        <v>31800</v>
      </c>
      <c r="G8" s="11">
        <f t="shared" si="0"/>
        <v>33000</v>
      </c>
      <c r="H8" s="11">
        <f t="shared" si="0"/>
        <v>50000</v>
      </c>
      <c r="I8" s="11">
        <f t="shared" si="0"/>
        <v>5200</v>
      </c>
      <c r="J8" s="11">
        <f t="shared" si="0"/>
        <v>32800</v>
      </c>
      <c r="K8" s="11">
        <f t="shared" si="0"/>
        <v>1072762</v>
      </c>
      <c r="L8" s="11">
        <f t="shared" si="0"/>
        <v>602681</v>
      </c>
      <c r="M8" s="11">
        <f t="shared" si="0"/>
        <v>329751</v>
      </c>
      <c r="N8" s="11">
        <f t="shared" si="0"/>
        <v>107390</v>
      </c>
      <c r="O8" s="11">
        <f t="shared" si="0"/>
        <v>147631</v>
      </c>
      <c r="P8" s="12" t="s">
        <v>20</v>
      </c>
      <c r="Q8" s="12">
        <v>123650</v>
      </c>
    </row>
    <row r="9" spans="1:17" s="2" customFormat="1" x14ac:dyDescent="0.25">
      <c r="A9" s="13" t="s">
        <v>21</v>
      </c>
      <c r="B9" s="14" t="s">
        <v>22</v>
      </c>
      <c r="C9" s="13">
        <f>SUM(C10:C19)</f>
        <v>696439</v>
      </c>
      <c r="D9" s="13">
        <f t="shared" ref="D9:O9" si="1">SUM(D10:D19)</f>
        <v>32800</v>
      </c>
      <c r="E9" s="13">
        <f t="shared" si="1"/>
        <v>2000</v>
      </c>
      <c r="F9" s="13">
        <f t="shared" si="1"/>
        <v>17000</v>
      </c>
      <c r="G9" s="13">
        <f t="shared" si="1"/>
        <v>18400</v>
      </c>
      <c r="H9" s="13">
        <f t="shared" si="1"/>
        <v>50000</v>
      </c>
      <c r="I9" s="13">
        <f t="shared" si="1"/>
        <v>0</v>
      </c>
      <c r="J9" s="13">
        <f t="shared" si="1"/>
        <v>0</v>
      </c>
      <c r="K9" s="13">
        <f t="shared" si="1"/>
        <v>416208</v>
      </c>
      <c r="L9" s="13">
        <f t="shared" si="1"/>
        <v>218225</v>
      </c>
      <c r="M9" s="13">
        <f t="shared" si="1"/>
        <v>92353</v>
      </c>
      <c r="N9" s="13">
        <f t="shared" si="1"/>
        <v>78400</v>
      </c>
      <c r="O9" s="13">
        <f t="shared" si="1"/>
        <v>81631</v>
      </c>
      <c r="P9" s="2" t="s">
        <v>23</v>
      </c>
      <c r="Q9" s="2">
        <v>108150</v>
      </c>
    </row>
    <row r="10" spans="1:17" x14ac:dyDescent="0.2">
      <c r="A10" s="15"/>
      <c r="B10" s="16" t="s">
        <v>24</v>
      </c>
      <c r="C10" s="17">
        <f>SUM(D10:K10)+N10+O10</f>
        <v>29000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29000</v>
      </c>
      <c r="L10" s="18">
        <v>0</v>
      </c>
      <c r="M10" s="18">
        <v>0</v>
      </c>
      <c r="N10" s="17">
        <v>0</v>
      </c>
      <c r="O10" s="17">
        <v>0</v>
      </c>
      <c r="P10" s="5" t="s">
        <v>25</v>
      </c>
      <c r="Q10" s="5">
        <v>238196</v>
      </c>
    </row>
    <row r="11" spans="1:17" x14ac:dyDescent="0.2">
      <c r="A11" s="15"/>
      <c r="B11" s="16" t="s">
        <v>26</v>
      </c>
      <c r="C11" s="17">
        <f t="shared" ref="C11:C57" si="2">SUM(D11:K11)+N11+O11</f>
        <v>13631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v>0</v>
      </c>
      <c r="M11" s="18">
        <v>0</v>
      </c>
      <c r="N11" s="17">
        <v>0</v>
      </c>
      <c r="O11" s="17">
        <v>13631</v>
      </c>
      <c r="P11" s="5" t="s">
        <v>27</v>
      </c>
      <c r="Q11" s="5">
        <v>972824</v>
      </c>
    </row>
    <row r="12" spans="1:17" x14ac:dyDescent="0.2">
      <c r="A12" s="15"/>
      <c r="B12" s="16" t="s">
        <v>28</v>
      </c>
      <c r="C12" s="17">
        <f t="shared" si="2"/>
        <v>14898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14898</v>
      </c>
      <c r="L12" s="18">
        <v>0</v>
      </c>
      <c r="M12" s="18">
        <v>14898</v>
      </c>
      <c r="N12" s="17">
        <v>0</v>
      </c>
      <c r="O12" s="17">
        <v>0</v>
      </c>
      <c r="Q12" s="5">
        <f>Q11+Q10+Q9+Q8</f>
        <v>1442820</v>
      </c>
    </row>
    <row r="13" spans="1:17" x14ac:dyDescent="0.2">
      <c r="A13" s="15"/>
      <c r="B13" s="16" t="s">
        <v>29</v>
      </c>
      <c r="C13" s="17">
        <f t="shared" si="2"/>
        <v>11000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v>0</v>
      </c>
      <c r="M13" s="18">
        <v>0</v>
      </c>
      <c r="N13" s="17">
        <v>11000</v>
      </c>
      <c r="O13" s="17">
        <v>0</v>
      </c>
      <c r="Q13" s="19">
        <f>C8-Q12</f>
        <v>295149</v>
      </c>
    </row>
    <row r="14" spans="1:17" x14ac:dyDescent="0.2">
      <c r="A14" s="15"/>
      <c r="B14" s="16" t="s">
        <v>30</v>
      </c>
      <c r="C14" s="17">
        <f t="shared" si="2"/>
        <v>2630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2630</v>
      </c>
      <c r="L14" s="18">
        <v>0</v>
      </c>
      <c r="M14" s="18">
        <v>0</v>
      </c>
      <c r="N14" s="17">
        <v>0</v>
      </c>
      <c r="O14" s="17">
        <v>0</v>
      </c>
    </row>
    <row r="15" spans="1:17" x14ac:dyDescent="0.2">
      <c r="A15" s="15"/>
      <c r="B15" s="16" t="s">
        <v>31</v>
      </c>
      <c r="C15" s="17">
        <f t="shared" si="2"/>
        <v>11200</v>
      </c>
      <c r="D15" s="17">
        <v>0</v>
      </c>
      <c r="E15" s="17">
        <v>0</v>
      </c>
      <c r="F15" s="17">
        <v>0</v>
      </c>
      <c r="G15" s="17">
        <v>11200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7">
        <v>0</v>
      </c>
      <c r="O15" s="17">
        <v>0</v>
      </c>
    </row>
    <row r="16" spans="1:17" x14ac:dyDescent="0.2">
      <c r="A16" s="15"/>
      <c r="B16" s="16" t="s">
        <v>32</v>
      </c>
      <c r="C16" s="17">
        <f t="shared" si="2"/>
        <v>210455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142455</v>
      </c>
      <c r="L16" s="18">
        <v>80000</v>
      </c>
      <c r="M16" s="18">
        <v>62455</v>
      </c>
      <c r="N16" s="17">
        <v>0</v>
      </c>
      <c r="O16" s="17">
        <v>68000</v>
      </c>
      <c r="Q16" s="5">
        <v>85338</v>
      </c>
    </row>
    <row r="17" spans="1:17" x14ac:dyDescent="0.2">
      <c r="A17" s="15"/>
      <c r="B17" s="16" t="s">
        <v>33</v>
      </c>
      <c r="C17" s="17">
        <f t="shared" si="2"/>
        <v>398725</v>
      </c>
      <c r="D17" s="17">
        <v>32800</v>
      </c>
      <c r="E17" s="17">
        <v>0</v>
      </c>
      <c r="F17" s="17">
        <v>17000</v>
      </c>
      <c r="G17" s="17">
        <v>7200</v>
      </c>
      <c r="H17" s="17">
        <v>50000</v>
      </c>
      <c r="I17" s="17">
        <v>0</v>
      </c>
      <c r="J17" s="17">
        <v>0</v>
      </c>
      <c r="K17" s="17">
        <v>224325</v>
      </c>
      <c r="L17" s="18">
        <v>135325</v>
      </c>
      <c r="M17" s="18">
        <v>15000</v>
      </c>
      <c r="N17" s="17">
        <v>67400</v>
      </c>
      <c r="O17" s="17">
        <v>0</v>
      </c>
      <c r="Q17" s="5">
        <v>16000</v>
      </c>
    </row>
    <row r="18" spans="1:17" x14ac:dyDescent="0.2">
      <c r="A18" s="15"/>
      <c r="B18" s="16" t="s">
        <v>34</v>
      </c>
      <c r="C18" s="17">
        <f t="shared" si="2"/>
        <v>2900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2900</v>
      </c>
      <c r="L18" s="18">
        <v>2900</v>
      </c>
      <c r="M18" s="18">
        <v>0</v>
      </c>
      <c r="N18" s="17">
        <v>0</v>
      </c>
      <c r="O18" s="17">
        <v>0</v>
      </c>
      <c r="Q18" s="5">
        <v>194486</v>
      </c>
    </row>
    <row r="19" spans="1:17" x14ac:dyDescent="0.2">
      <c r="A19" s="15"/>
      <c r="B19" s="16" t="s">
        <v>35</v>
      </c>
      <c r="C19" s="17">
        <f t="shared" si="2"/>
        <v>2000</v>
      </c>
      <c r="D19" s="17">
        <v>0</v>
      </c>
      <c r="E19" s="17">
        <v>2000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8">
        <v>0</v>
      </c>
      <c r="M19" s="18">
        <v>0</v>
      </c>
      <c r="N19" s="17">
        <v>0</v>
      </c>
      <c r="O19" s="17">
        <v>0</v>
      </c>
      <c r="Q19" s="5">
        <f>Q18+Q17+Q16</f>
        <v>295824</v>
      </c>
    </row>
    <row r="20" spans="1:17" s="1" customFormat="1" x14ac:dyDescent="0.2">
      <c r="A20" s="20" t="s">
        <v>36</v>
      </c>
      <c r="B20" s="21" t="s">
        <v>37</v>
      </c>
      <c r="C20" s="22">
        <f>SUM(C21:C50)</f>
        <v>1026530</v>
      </c>
      <c r="D20" s="22">
        <f t="shared" ref="D20:O20" si="3">SUM(D21:D50)</f>
        <v>209586</v>
      </c>
      <c r="E20" s="22">
        <f t="shared" si="3"/>
        <v>0</v>
      </c>
      <c r="F20" s="22">
        <f t="shared" si="3"/>
        <v>14800</v>
      </c>
      <c r="G20" s="22">
        <f t="shared" si="3"/>
        <v>14600</v>
      </c>
      <c r="H20" s="22">
        <f t="shared" si="3"/>
        <v>0</v>
      </c>
      <c r="I20" s="22">
        <f t="shared" si="3"/>
        <v>5200</v>
      </c>
      <c r="J20" s="22">
        <f t="shared" si="3"/>
        <v>32800</v>
      </c>
      <c r="K20" s="22">
        <f t="shared" si="3"/>
        <v>654554</v>
      </c>
      <c r="L20" s="22">
        <f t="shared" si="3"/>
        <v>382756</v>
      </c>
      <c r="M20" s="22">
        <f t="shared" si="3"/>
        <v>237398</v>
      </c>
      <c r="N20" s="22">
        <f t="shared" si="3"/>
        <v>28990</v>
      </c>
      <c r="O20" s="22">
        <f t="shared" si="3"/>
        <v>66000</v>
      </c>
      <c r="Q20" s="23">
        <f>Q19-Q13</f>
        <v>675</v>
      </c>
    </row>
    <row r="21" spans="1:17" x14ac:dyDescent="0.2">
      <c r="A21" s="15"/>
      <c r="B21" s="16" t="s">
        <v>38</v>
      </c>
      <c r="C21" s="17">
        <f t="shared" si="2"/>
        <v>169100</v>
      </c>
      <c r="D21" s="17">
        <v>7000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600</v>
      </c>
      <c r="K21" s="17">
        <v>161500</v>
      </c>
      <c r="L21" s="18">
        <v>1500</v>
      </c>
      <c r="M21" s="18">
        <v>160000</v>
      </c>
      <c r="N21" s="17">
        <v>0</v>
      </c>
      <c r="O21" s="17">
        <v>0</v>
      </c>
    </row>
    <row r="22" spans="1:17" x14ac:dyDescent="0.2">
      <c r="A22" s="15"/>
      <c r="B22" s="16" t="s">
        <v>39</v>
      </c>
      <c r="C22" s="17">
        <f t="shared" si="2"/>
        <v>9900</v>
      </c>
      <c r="D22" s="17">
        <v>9900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</row>
    <row r="23" spans="1:17" x14ac:dyDescent="0.2">
      <c r="A23" s="15"/>
      <c r="B23" s="16" t="s">
        <v>40</v>
      </c>
      <c r="C23" s="17">
        <f t="shared" si="2"/>
        <v>14750</v>
      </c>
      <c r="D23" s="17">
        <v>14750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Q23" s="19"/>
    </row>
    <row r="24" spans="1:17" x14ac:dyDescent="0.2">
      <c r="A24" s="15"/>
      <c r="B24" s="16" t="s">
        <v>41</v>
      </c>
      <c r="C24" s="17">
        <f t="shared" si="2"/>
        <v>8600</v>
      </c>
      <c r="D24" s="17">
        <v>8600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</row>
    <row r="25" spans="1:17" x14ac:dyDescent="0.2">
      <c r="A25" s="15"/>
      <c r="B25" s="16" t="s">
        <v>42</v>
      </c>
      <c r="C25" s="17">
        <f t="shared" si="2"/>
        <v>11100</v>
      </c>
      <c r="D25" s="17">
        <v>11100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</row>
    <row r="26" spans="1:17" x14ac:dyDescent="0.2">
      <c r="A26" s="15"/>
      <c r="B26" s="16" t="s">
        <v>43</v>
      </c>
      <c r="C26" s="17">
        <f t="shared" si="2"/>
        <v>11500</v>
      </c>
      <c r="D26" s="17">
        <v>11500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</row>
    <row r="27" spans="1:17" x14ac:dyDescent="0.2">
      <c r="A27" s="15"/>
      <c r="B27" s="16" t="s">
        <v>44</v>
      </c>
      <c r="C27" s="17">
        <f t="shared" si="2"/>
        <v>13236</v>
      </c>
      <c r="D27" s="17">
        <v>13236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</row>
    <row r="28" spans="1:17" x14ac:dyDescent="0.2">
      <c r="A28" s="15"/>
      <c r="B28" s="16" t="s">
        <v>45</v>
      </c>
      <c r="C28" s="17">
        <f t="shared" si="2"/>
        <v>12600</v>
      </c>
      <c r="D28" s="17">
        <v>12600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</row>
    <row r="29" spans="1:17" x14ac:dyDescent="0.2">
      <c r="A29" s="15"/>
      <c r="B29" s="16" t="s">
        <v>46</v>
      </c>
      <c r="C29" s="17">
        <f t="shared" si="2"/>
        <v>20100</v>
      </c>
      <c r="D29" s="17">
        <v>20100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</row>
    <row r="30" spans="1:17" x14ac:dyDescent="0.2">
      <c r="A30" s="15"/>
      <c r="B30" s="16" t="s">
        <v>47</v>
      </c>
      <c r="C30" s="17">
        <f t="shared" si="2"/>
        <v>13800</v>
      </c>
      <c r="D30" s="17">
        <v>13800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</row>
    <row r="31" spans="1:17" x14ac:dyDescent="0.2">
      <c r="A31" s="15"/>
      <c r="B31" s="16" t="s">
        <v>48</v>
      </c>
      <c r="C31" s="17">
        <f t="shared" si="2"/>
        <v>13500</v>
      </c>
      <c r="D31" s="17">
        <v>13500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</row>
    <row r="32" spans="1:17" x14ac:dyDescent="0.2">
      <c r="A32" s="15"/>
      <c r="B32" s="16" t="s">
        <v>49</v>
      </c>
      <c r="C32" s="17">
        <f t="shared" si="2"/>
        <v>17200</v>
      </c>
      <c r="D32" s="17">
        <v>17200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</row>
    <row r="33" spans="1:15" x14ac:dyDescent="0.2">
      <c r="A33" s="15"/>
      <c r="B33" s="16" t="s">
        <v>50</v>
      </c>
      <c r="C33" s="17">
        <f t="shared" si="2"/>
        <v>13600</v>
      </c>
      <c r="D33" s="17">
        <v>13600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</row>
    <row r="34" spans="1:15" x14ac:dyDescent="0.2">
      <c r="A34" s="15"/>
      <c r="B34" s="16" t="s">
        <v>51</v>
      </c>
      <c r="C34" s="17">
        <f t="shared" si="2"/>
        <v>10300</v>
      </c>
      <c r="D34" s="17">
        <v>10300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</row>
    <row r="35" spans="1:15" x14ac:dyDescent="0.2">
      <c r="A35" s="15"/>
      <c r="B35" s="16" t="s">
        <v>52</v>
      </c>
      <c r="C35" s="17">
        <f t="shared" si="2"/>
        <v>17300</v>
      </c>
      <c r="D35" s="17">
        <v>17300</v>
      </c>
      <c r="E35" s="17"/>
      <c r="F35" s="17"/>
      <c r="G35" s="17"/>
      <c r="H35" s="17"/>
      <c r="I35" s="17"/>
      <c r="J35" s="17"/>
      <c r="K35" s="17"/>
      <c r="L35" s="18"/>
      <c r="M35" s="18"/>
      <c r="N35" s="17"/>
      <c r="O35" s="17"/>
    </row>
    <row r="36" spans="1:15" x14ac:dyDescent="0.2">
      <c r="A36" s="15"/>
      <c r="B36" s="16" t="s">
        <v>53</v>
      </c>
      <c r="C36" s="17">
        <f t="shared" si="2"/>
        <v>55500</v>
      </c>
      <c r="D36" s="17">
        <v>0</v>
      </c>
      <c r="E36" s="17">
        <v>0</v>
      </c>
      <c r="F36" s="17">
        <v>0</v>
      </c>
      <c r="G36" s="17">
        <v>4000</v>
      </c>
      <c r="H36" s="17">
        <v>0</v>
      </c>
      <c r="I36" s="17">
        <v>0</v>
      </c>
      <c r="J36" s="17">
        <v>0</v>
      </c>
      <c r="K36" s="17">
        <v>26600</v>
      </c>
      <c r="L36" s="18">
        <v>19100</v>
      </c>
      <c r="M36" s="18">
        <v>4500</v>
      </c>
      <c r="N36" s="17">
        <v>3400</v>
      </c>
      <c r="O36" s="17">
        <v>21500</v>
      </c>
    </row>
    <row r="37" spans="1:15" x14ac:dyDescent="0.2">
      <c r="A37" s="15"/>
      <c r="B37" s="16" t="s">
        <v>54</v>
      </c>
      <c r="C37" s="17">
        <f t="shared" si="2"/>
        <v>31300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27100</v>
      </c>
      <c r="L37" s="18">
        <v>13800</v>
      </c>
      <c r="M37" s="18">
        <v>2400</v>
      </c>
      <c r="N37" s="17">
        <v>4200</v>
      </c>
      <c r="O37" s="17">
        <v>0</v>
      </c>
    </row>
    <row r="38" spans="1:15" x14ac:dyDescent="0.2">
      <c r="A38" s="15"/>
      <c r="B38" s="16" t="s">
        <v>55</v>
      </c>
      <c r="C38" s="17">
        <f t="shared" si="2"/>
        <v>43670</v>
      </c>
      <c r="D38" s="17">
        <v>0</v>
      </c>
      <c r="E38" s="17">
        <v>0</v>
      </c>
      <c r="F38" s="17">
        <v>0</v>
      </c>
      <c r="G38" s="17">
        <v>5100</v>
      </c>
      <c r="H38" s="17">
        <v>0</v>
      </c>
      <c r="I38" s="17">
        <v>0</v>
      </c>
      <c r="J38" s="17">
        <v>0</v>
      </c>
      <c r="K38" s="17">
        <v>38570</v>
      </c>
      <c r="L38" s="18">
        <v>36570</v>
      </c>
      <c r="M38" s="18">
        <v>1000</v>
      </c>
      <c r="N38" s="17">
        <v>0</v>
      </c>
      <c r="O38" s="17">
        <v>0</v>
      </c>
    </row>
    <row r="39" spans="1:15" x14ac:dyDescent="0.2">
      <c r="A39" s="15"/>
      <c r="B39" s="16" t="s">
        <v>56</v>
      </c>
      <c r="C39" s="17">
        <f>SUM(D39:K39)+N39+O39</f>
        <v>38300</v>
      </c>
      <c r="D39" s="17">
        <v>0</v>
      </c>
      <c r="E39" s="17">
        <v>0</v>
      </c>
      <c r="F39" s="17">
        <v>10800</v>
      </c>
      <c r="G39" s="17">
        <v>0</v>
      </c>
      <c r="H39" s="17">
        <v>0</v>
      </c>
      <c r="I39" s="17">
        <v>0</v>
      </c>
      <c r="J39" s="17">
        <v>0</v>
      </c>
      <c r="K39" s="17">
        <v>22300</v>
      </c>
      <c r="L39" s="18">
        <v>21100</v>
      </c>
      <c r="M39" s="18">
        <v>1200</v>
      </c>
      <c r="N39" s="17">
        <v>2600</v>
      </c>
      <c r="O39" s="17">
        <v>2600</v>
      </c>
    </row>
    <row r="40" spans="1:15" x14ac:dyDescent="0.2">
      <c r="A40" s="15"/>
      <c r="B40" s="16" t="s">
        <v>57</v>
      </c>
      <c r="C40" s="17">
        <f t="shared" si="2"/>
        <v>55500</v>
      </c>
      <c r="D40" s="17">
        <v>0</v>
      </c>
      <c r="E40" s="17">
        <v>0</v>
      </c>
      <c r="F40" s="17">
        <v>0</v>
      </c>
      <c r="G40" s="17">
        <v>4000</v>
      </c>
      <c r="H40" s="17">
        <v>0</v>
      </c>
      <c r="I40" s="17">
        <v>0</v>
      </c>
      <c r="J40" s="17">
        <v>0</v>
      </c>
      <c r="K40" s="17">
        <v>26600</v>
      </c>
      <c r="L40" s="18">
        <v>19100</v>
      </c>
      <c r="M40" s="18">
        <v>4500</v>
      </c>
      <c r="N40" s="17">
        <v>3400</v>
      </c>
      <c r="O40" s="17">
        <v>21500</v>
      </c>
    </row>
    <row r="41" spans="1:15" x14ac:dyDescent="0.2">
      <c r="A41" s="15"/>
      <c r="B41" s="16" t="s">
        <v>58</v>
      </c>
      <c r="C41" s="17">
        <f t="shared" si="2"/>
        <v>32190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27100</v>
      </c>
      <c r="L41" s="18">
        <v>22000</v>
      </c>
      <c r="M41" s="18">
        <v>5100</v>
      </c>
      <c r="N41" s="17">
        <v>2690</v>
      </c>
      <c r="O41" s="17">
        <v>2400</v>
      </c>
    </row>
    <row r="42" spans="1:15" x14ac:dyDescent="0.2">
      <c r="A42" s="15"/>
      <c r="B42" s="16" t="s">
        <v>59</v>
      </c>
      <c r="C42" s="17">
        <f t="shared" si="2"/>
        <v>27688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27688</v>
      </c>
      <c r="L42" s="18">
        <v>18890</v>
      </c>
      <c r="M42" s="18">
        <v>6798</v>
      </c>
      <c r="N42" s="17">
        <v>0</v>
      </c>
      <c r="O42" s="17">
        <v>0</v>
      </c>
    </row>
    <row r="43" spans="1:15" x14ac:dyDescent="0.2">
      <c r="A43" s="15"/>
      <c r="B43" s="16" t="s">
        <v>60</v>
      </c>
      <c r="C43" s="17">
        <f t="shared" si="2"/>
        <v>92400</v>
      </c>
      <c r="D43" s="17">
        <v>5300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10600</v>
      </c>
      <c r="K43" s="17">
        <v>64800</v>
      </c>
      <c r="L43" s="18">
        <v>61400</v>
      </c>
      <c r="M43" s="18">
        <v>3400</v>
      </c>
      <c r="N43" s="17">
        <v>0</v>
      </c>
      <c r="O43" s="17">
        <v>11700</v>
      </c>
    </row>
    <row r="44" spans="1:15" x14ac:dyDescent="0.2">
      <c r="A44" s="15"/>
      <c r="B44" s="16" t="s">
        <v>61</v>
      </c>
      <c r="C44" s="17">
        <f t="shared" si="2"/>
        <v>42900</v>
      </c>
      <c r="D44" s="17">
        <v>4100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32500</v>
      </c>
      <c r="L44" s="18">
        <v>32500</v>
      </c>
      <c r="M44" s="18">
        <v>0</v>
      </c>
      <c r="N44" s="17">
        <v>0</v>
      </c>
      <c r="O44" s="17">
        <v>6300</v>
      </c>
    </row>
    <row r="45" spans="1:15" x14ac:dyDescent="0.2">
      <c r="A45" s="15"/>
      <c r="B45" s="16" t="s">
        <v>62</v>
      </c>
      <c r="C45" s="17">
        <f t="shared" si="2"/>
        <v>31800</v>
      </c>
      <c r="D45" s="17">
        <v>2300</v>
      </c>
      <c r="E45" s="17">
        <v>0</v>
      </c>
      <c r="F45" s="17">
        <v>0</v>
      </c>
      <c r="G45" s="17">
        <v>0</v>
      </c>
      <c r="H45" s="17">
        <v>0</v>
      </c>
      <c r="I45" s="17">
        <v>1500</v>
      </c>
      <c r="J45" s="17">
        <v>0</v>
      </c>
      <c r="K45" s="17">
        <v>23900</v>
      </c>
      <c r="L45" s="18">
        <v>20400</v>
      </c>
      <c r="M45" s="18">
        <v>3500</v>
      </c>
      <c r="N45" s="17">
        <v>4100</v>
      </c>
      <c r="O45" s="17">
        <v>0</v>
      </c>
    </row>
    <row r="46" spans="1:15" x14ac:dyDescent="0.2">
      <c r="A46" s="15"/>
      <c r="B46" s="16" t="s">
        <v>63</v>
      </c>
      <c r="C46" s="17">
        <f t="shared" si="2"/>
        <v>31600</v>
      </c>
      <c r="D46" s="17">
        <v>1800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24200</v>
      </c>
      <c r="L46" s="18">
        <v>14700</v>
      </c>
      <c r="M46" s="18">
        <v>9500</v>
      </c>
      <c r="N46" s="17">
        <v>5600</v>
      </c>
      <c r="O46" s="17">
        <v>0</v>
      </c>
    </row>
    <row r="47" spans="1:15" x14ac:dyDescent="0.2">
      <c r="A47" s="15"/>
      <c r="B47" s="16" t="s">
        <v>64</v>
      </c>
      <c r="C47" s="17">
        <f t="shared" si="2"/>
        <v>42500</v>
      </c>
      <c r="D47" s="17">
        <v>1600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39400</v>
      </c>
      <c r="L47" s="18">
        <v>9500</v>
      </c>
      <c r="M47" s="18">
        <v>29400</v>
      </c>
      <c r="N47" s="17">
        <v>1500</v>
      </c>
      <c r="O47" s="17">
        <v>0</v>
      </c>
    </row>
    <row r="48" spans="1:15" x14ac:dyDescent="0.2">
      <c r="A48" s="15"/>
      <c r="B48" s="16" t="s">
        <v>65</v>
      </c>
      <c r="C48" s="17">
        <f t="shared" si="2"/>
        <v>51700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50200</v>
      </c>
      <c r="L48" s="18">
        <v>41200</v>
      </c>
      <c r="M48" s="18">
        <v>4000</v>
      </c>
      <c r="N48" s="17">
        <v>1500</v>
      </c>
      <c r="O48" s="17">
        <v>0</v>
      </c>
    </row>
    <row r="49" spans="1:15" x14ac:dyDescent="0.2">
      <c r="A49" s="15"/>
      <c r="B49" s="16" t="s">
        <v>66</v>
      </c>
      <c r="C49" s="17">
        <f t="shared" si="2"/>
        <v>45996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3700</v>
      </c>
      <c r="J49" s="17">
        <v>4000</v>
      </c>
      <c r="K49" s="17">
        <v>38296</v>
      </c>
      <c r="L49" s="18">
        <v>27796</v>
      </c>
      <c r="M49" s="18">
        <v>1500</v>
      </c>
      <c r="N49" s="17">
        <v>0</v>
      </c>
      <c r="O49" s="17">
        <v>0</v>
      </c>
    </row>
    <row r="50" spans="1:15" x14ac:dyDescent="0.2">
      <c r="A50" s="15"/>
      <c r="B50" s="16" t="s">
        <v>67</v>
      </c>
      <c r="C50" s="17">
        <f t="shared" si="2"/>
        <v>46900</v>
      </c>
      <c r="D50" s="17">
        <v>0</v>
      </c>
      <c r="E50" s="17">
        <v>0</v>
      </c>
      <c r="F50" s="17">
        <v>4000</v>
      </c>
      <c r="G50" s="17">
        <v>1500</v>
      </c>
      <c r="H50" s="17">
        <v>0</v>
      </c>
      <c r="I50" s="17">
        <v>0</v>
      </c>
      <c r="J50" s="17">
        <v>17600</v>
      </c>
      <c r="K50" s="17">
        <v>23800</v>
      </c>
      <c r="L50" s="18">
        <v>23200</v>
      </c>
      <c r="M50" s="18">
        <v>600</v>
      </c>
      <c r="N50" s="17">
        <v>0</v>
      </c>
      <c r="O50" s="17">
        <v>0</v>
      </c>
    </row>
    <row r="51" spans="1:15" s="1" customFormat="1" x14ac:dyDescent="0.2">
      <c r="A51" s="20" t="s">
        <v>68</v>
      </c>
      <c r="B51" s="21" t="s">
        <v>69</v>
      </c>
      <c r="C51" s="22">
        <f>SUM(C52:C57)</f>
        <v>2000</v>
      </c>
      <c r="D51" s="22">
        <f t="shared" ref="D51:O51" si="4">SUM(D52:D57)</f>
        <v>0</v>
      </c>
      <c r="E51" s="22">
        <f t="shared" si="4"/>
        <v>0</v>
      </c>
      <c r="F51" s="22">
        <f t="shared" si="4"/>
        <v>0</v>
      </c>
      <c r="G51" s="22">
        <f t="shared" si="4"/>
        <v>0</v>
      </c>
      <c r="H51" s="22">
        <f t="shared" si="4"/>
        <v>0</v>
      </c>
      <c r="I51" s="22">
        <f t="shared" si="4"/>
        <v>0</v>
      </c>
      <c r="J51" s="22">
        <f t="shared" si="4"/>
        <v>0</v>
      </c>
      <c r="K51" s="22">
        <f t="shared" si="4"/>
        <v>2000</v>
      </c>
      <c r="L51" s="22">
        <f t="shared" si="4"/>
        <v>1700</v>
      </c>
      <c r="M51" s="22">
        <f t="shared" si="4"/>
        <v>0</v>
      </c>
      <c r="N51" s="22">
        <f t="shared" si="4"/>
        <v>0</v>
      </c>
      <c r="O51" s="22">
        <f t="shared" si="4"/>
        <v>0</v>
      </c>
    </row>
    <row r="52" spans="1:15" x14ac:dyDescent="0.2">
      <c r="A52" s="15"/>
      <c r="B52" s="16" t="s">
        <v>70</v>
      </c>
      <c r="C52" s="17">
        <f t="shared" si="2"/>
        <v>300</v>
      </c>
      <c r="D52" s="17"/>
      <c r="E52" s="17"/>
      <c r="F52" s="17"/>
      <c r="G52" s="17"/>
      <c r="H52" s="17"/>
      <c r="I52" s="17"/>
      <c r="J52" s="17"/>
      <c r="K52" s="17">
        <v>300</v>
      </c>
      <c r="L52" s="18"/>
      <c r="M52" s="18"/>
      <c r="N52" s="17"/>
      <c r="O52" s="17"/>
    </row>
    <row r="53" spans="1:15" x14ac:dyDescent="0.2">
      <c r="A53" s="15"/>
      <c r="B53" s="16" t="s">
        <v>71</v>
      </c>
      <c r="C53" s="17">
        <f t="shared" si="2"/>
        <v>195</v>
      </c>
      <c r="D53" s="17"/>
      <c r="E53" s="17"/>
      <c r="F53" s="17"/>
      <c r="G53" s="17"/>
      <c r="H53" s="17"/>
      <c r="I53" s="17"/>
      <c r="J53" s="17"/>
      <c r="K53" s="17">
        <v>195</v>
      </c>
      <c r="L53" s="18">
        <v>195</v>
      </c>
      <c r="M53" s="18"/>
      <c r="N53" s="17"/>
      <c r="O53" s="17"/>
    </row>
    <row r="54" spans="1:15" x14ac:dyDescent="0.2">
      <c r="A54" s="15"/>
      <c r="B54" s="16" t="s">
        <v>72</v>
      </c>
      <c r="C54" s="17">
        <f t="shared" si="2"/>
        <v>200</v>
      </c>
      <c r="D54" s="17"/>
      <c r="E54" s="17"/>
      <c r="F54" s="17"/>
      <c r="G54" s="17"/>
      <c r="H54" s="17"/>
      <c r="I54" s="17"/>
      <c r="J54" s="17"/>
      <c r="K54" s="17">
        <v>200</v>
      </c>
      <c r="L54" s="18">
        <v>200</v>
      </c>
      <c r="M54" s="18"/>
      <c r="N54" s="17"/>
      <c r="O54" s="17"/>
    </row>
    <row r="55" spans="1:15" x14ac:dyDescent="0.2">
      <c r="A55" s="15"/>
      <c r="B55" s="16" t="s">
        <v>73</v>
      </c>
      <c r="C55" s="17">
        <f t="shared" si="2"/>
        <v>200</v>
      </c>
      <c r="D55" s="17"/>
      <c r="E55" s="17"/>
      <c r="F55" s="17"/>
      <c r="G55" s="17"/>
      <c r="H55" s="17"/>
      <c r="I55" s="17"/>
      <c r="J55" s="17"/>
      <c r="K55" s="17">
        <v>200</v>
      </c>
      <c r="L55" s="18">
        <v>200</v>
      </c>
      <c r="M55" s="18"/>
      <c r="N55" s="17"/>
      <c r="O55" s="17"/>
    </row>
    <row r="56" spans="1:15" x14ac:dyDescent="0.2">
      <c r="A56" s="15"/>
      <c r="B56" s="16" t="s">
        <v>74</v>
      </c>
      <c r="C56" s="17">
        <f t="shared" si="2"/>
        <v>905</v>
      </c>
      <c r="D56" s="17"/>
      <c r="E56" s="17"/>
      <c r="F56" s="17"/>
      <c r="G56" s="17"/>
      <c r="H56" s="17"/>
      <c r="I56" s="17"/>
      <c r="J56" s="17"/>
      <c r="K56" s="17">
        <v>905</v>
      </c>
      <c r="L56" s="18">
        <v>905</v>
      </c>
      <c r="M56" s="18"/>
      <c r="N56" s="17"/>
      <c r="O56" s="17"/>
    </row>
    <row r="57" spans="1:15" x14ac:dyDescent="0.2">
      <c r="A57" s="15"/>
      <c r="B57" s="16" t="s">
        <v>75</v>
      </c>
      <c r="C57" s="17">
        <f t="shared" si="2"/>
        <v>200</v>
      </c>
      <c r="D57" s="17"/>
      <c r="E57" s="17"/>
      <c r="F57" s="17"/>
      <c r="G57" s="17"/>
      <c r="H57" s="17"/>
      <c r="I57" s="17"/>
      <c r="J57" s="17"/>
      <c r="K57" s="17">
        <v>200</v>
      </c>
      <c r="L57" s="18">
        <v>200</v>
      </c>
      <c r="M57" s="18"/>
      <c r="N57" s="17"/>
      <c r="O57" s="17"/>
    </row>
    <row r="58" spans="1:15" ht="13.5" x14ac:dyDescent="0.25">
      <c r="A58" s="24" t="s">
        <v>76</v>
      </c>
      <c r="B58" s="25" t="s">
        <v>77</v>
      </c>
      <c r="C58" s="26">
        <v>13000</v>
      </c>
      <c r="D58" s="26"/>
      <c r="E58" s="26"/>
      <c r="F58" s="26"/>
      <c r="G58" s="26"/>
      <c r="H58" s="26"/>
      <c r="I58" s="26"/>
      <c r="J58" s="26"/>
      <c r="K58" s="26"/>
      <c r="L58" s="27"/>
      <c r="M58" s="27"/>
      <c r="N58" s="26"/>
      <c r="O58" s="26"/>
    </row>
  </sheetData>
  <mergeCells count="17">
    <mergeCell ref="L6:M6"/>
    <mergeCell ref="N6:N7"/>
    <mergeCell ref="A2:O2"/>
    <mergeCell ref="A3:O3"/>
    <mergeCell ref="A5:A7"/>
    <mergeCell ref="B5:B7"/>
    <mergeCell ref="C5:C7"/>
    <mergeCell ref="D5:O5"/>
    <mergeCell ref="D6:D7"/>
    <mergeCell ref="E6:E7"/>
    <mergeCell ref="F6:F7"/>
    <mergeCell ref="G6:G7"/>
    <mergeCell ref="O6:O7"/>
    <mergeCell ref="H6:H7"/>
    <mergeCell ref="I6:I7"/>
    <mergeCell ref="J6:J7"/>
    <mergeCell ref="K6:K7"/>
  </mergeCells>
  <pageMargins left="0.7" right="0.7" top="0.47" bottom="0.21" header="0.31" footer="0.48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cp:lastPrinted>2024-04-11T22:53:56Z</cp:lastPrinted>
  <dcterms:created xsi:type="dcterms:W3CDTF">2024-01-17T04:05:34Z</dcterms:created>
  <dcterms:modified xsi:type="dcterms:W3CDTF">2024-04-11T22:54:03Z</dcterms:modified>
</cp:coreProperties>
</file>