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nh HDND\"/>
    </mc:Choice>
  </mc:AlternateContent>
  <xr:revisionPtr revIDLastSave="0" documentId="13_ncr:1_{C484DA52-AF38-443E-BF7F-86C2379C6170}" xr6:coauthVersionLast="47" xr6:coauthVersionMax="47" xr10:uidLastSave="{00000000-0000-0000-0000-000000000000}"/>
  <bookViews>
    <workbookView xWindow="-120" yWindow="-120" windowWidth="29040" windowHeight="15840" xr2:uid="{C2D7B4A4-5EE9-407B-9210-313F1F6858F8}"/>
  </bookViews>
  <sheets>
    <sheet name="4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'[1]CT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'[2]dongia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[3]DATA!$J$9:$J$707</definedName>
    <definedName name="_co3">[3]DATA!$I$9:$I$707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[5]XL4Poppy!$C$4</definedName>
    <definedName name="_L123" hidden="1">{"'Sheet1'!$L$16"}</definedName>
    <definedName name="_L1234" hidden="1">{"'Sheet1'!$L$16"}</definedName>
    <definedName name="_L2">#REF!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[5]XL4Poppy!$C$4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[7]XL4Poppy!$A$26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'[8]bang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[9]BKHDT!$B$3:$B$27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'[10]BANCO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[11]NSĐP!$AA$14:$AA$240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[12]!DataFilter</definedName>
    <definedName name="datak">#REF!</definedName>
    <definedName name="datal">#REF!</definedName>
    <definedName name="DataSort">[12]!DataSort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'[1]CT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'[13]Danh sach KV2'!$B$5:$H$96</definedName>
    <definedName name="DSD">'[13]Danh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'[10]BANCO (3)'!$K$128</definedName>
    <definedName name="DuphongBGD">#REF!</definedName>
    <definedName name="DuphongBNG">'[10]BANCO (3)'!$K$126</definedName>
    <definedName name="DuphongBNV">#REF!</definedName>
    <definedName name="DuphongBQP">'[10]BANCO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'[14]BANCO (2)'!$F$123</definedName>
    <definedName name="DUT">#REF!</definedName>
    <definedName name="Dutoan2001">'[15]Tro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[12]Sheet1!GoBack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'[16]MT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'[17]BANCO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[18]NSĐP!$O$7:$O$184</definedName>
    <definedName name="kehoachTH">[18]NSĐP!$N$7:$N$184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'[19]M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[11]NSĐP!$M$14:$M$240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[11]NSĐP!$C$14:$C$240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[20]!So_Xau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[18]NSĐP!$P$7:$P$184</definedName>
    <definedName name="tinhtrangTH">[18]NSĐP!$V$7:$V$184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'[21]BM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[21]BANCO!$E$123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[11]NSĐP!$U$14:$U$240</definedName>
    <definedName name="TT.2">[11]NSĐP!$V$14:$V$240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'[17]PLI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3" i="1" l="1"/>
  <c r="U43" i="1"/>
  <c r="T43" i="1" s="1"/>
  <c r="N43" i="1"/>
  <c r="M43" i="1" s="1"/>
  <c r="J43" i="1"/>
  <c r="E43" i="1" s="1"/>
  <c r="G43" i="1"/>
  <c r="F43" i="1"/>
  <c r="X42" i="1"/>
  <c r="T42" i="1" s="1"/>
  <c r="U42" i="1"/>
  <c r="Q42" i="1"/>
  <c r="M42" i="1"/>
  <c r="J42" i="1"/>
  <c r="G42" i="1"/>
  <c r="D42" i="1" s="1"/>
  <c r="C42" i="1" s="1"/>
  <c r="E42" i="1"/>
  <c r="X41" i="1"/>
  <c r="U41" i="1"/>
  <c r="T41" i="1" s="1"/>
  <c r="Q41" i="1"/>
  <c r="M41" i="1" s="1"/>
  <c r="J41" i="1"/>
  <c r="F41" i="1" s="1"/>
  <c r="G41" i="1"/>
  <c r="D41" i="1"/>
  <c r="X40" i="1"/>
  <c r="U40" i="1"/>
  <c r="T40" i="1"/>
  <c r="Q40" i="1"/>
  <c r="M40" i="1"/>
  <c r="J40" i="1"/>
  <c r="G40" i="1"/>
  <c r="F40" i="1" s="1"/>
  <c r="E40" i="1"/>
  <c r="X39" i="1"/>
  <c r="U39" i="1"/>
  <c r="T39" i="1" s="1"/>
  <c r="Q39" i="1"/>
  <c r="M39" i="1" s="1"/>
  <c r="J39" i="1"/>
  <c r="E39" i="1" s="1"/>
  <c r="G39" i="1"/>
  <c r="F39" i="1"/>
  <c r="D39" i="1"/>
  <c r="X38" i="1"/>
  <c r="T38" i="1" s="1"/>
  <c r="U38" i="1"/>
  <c r="Q38" i="1"/>
  <c r="M38" i="1"/>
  <c r="J38" i="1"/>
  <c r="G38" i="1"/>
  <c r="D38" i="1" s="1"/>
  <c r="C38" i="1" s="1"/>
  <c r="E38" i="1"/>
  <c r="X37" i="1"/>
  <c r="U37" i="1"/>
  <c r="T37" i="1" s="1"/>
  <c r="Q37" i="1"/>
  <c r="M37" i="1" s="1"/>
  <c r="J37" i="1"/>
  <c r="F37" i="1" s="1"/>
  <c r="G37" i="1"/>
  <c r="D37" i="1"/>
  <c r="X36" i="1"/>
  <c r="U36" i="1"/>
  <c r="T36" i="1"/>
  <c r="Q36" i="1"/>
  <c r="N36" i="1"/>
  <c r="M36" i="1" s="1"/>
  <c r="J36" i="1"/>
  <c r="F36" i="1" s="1"/>
  <c r="G36" i="1"/>
  <c r="D36" i="1"/>
  <c r="X35" i="1"/>
  <c r="U35" i="1"/>
  <c r="T35" i="1"/>
  <c r="Q35" i="1"/>
  <c r="M35" i="1"/>
  <c r="J35" i="1"/>
  <c r="G35" i="1"/>
  <c r="F35" i="1" s="1"/>
  <c r="E35" i="1"/>
  <c r="X34" i="1"/>
  <c r="U34" i="1"/>
  <c r="T34" i="1" s="1"/>
  <c r="Q34" i="1"/>
  <c r="M34" i="1" s="1"/>
  <c r="J34" i="1"/>
  <c r="E34" i="1" s="1"/>
  <c r="G34" i="1"/>
  <c r="F34" i="1"/>
  <c r="D34" i="1"/>
  <c r="X33" i="1"/>
  <c r="T33" i="1" s="1"/>
  <c r="U33" i="1"/>
  <c r="Q33" i="1"/>
  <c r="M33" i="1"/>
  <c r="J33" i="1"/>
  <c r="G33" i="1"/>
  <c r="D33" i="1" s="1"/>
  <c r="C33" i="1" s="1"/>
  <c r="E33" i="1"/>
  <c r="X32" i="1"/>
  <c r="U32" i="1"/>
  <c r="T32" i="1" s="1"/>
  <c r="Q32" i="1"/>
  <c r="M32" i="1" s="1"/>
  <c r="J32" i="1"/>
  <c r="F32" i="1" s="1"/>
  <c r="G32" i="1"/>
  <c r="D32" i="1"/>
  <c r="X31" i="1"/>
  <c r="U31" i="1"/>
  <c r="T31" i="1"/>
  <c r="Q31" i="1"/>
  <c r="M31" i="1"/>
  <c r="J31" i="1"/>
  <c r="G31" i="1"/>
  <c r="F31" i="1" s="1"/>
  <c r="E31" i="1"/>
  <c r="X30" i="1"/>
  <c r="U30" i="1"/>
  <c r="T30" i="1" s="1"/>
  <c r="Q30" i="1"/>
  <c r="M30" i="1" s="1"/>
  <c r="N30" i="1"/>
  <c r="J30" i="1"/>
  <c r="G30" i="1"/>
  <c r="F30" i="1" s="1"/>
  <c r="X29" i="1"/>
  <c r="U29" i="1"/>
  <c r="T29" i="1" s="1"/>
  <c r="Q29" i="1"/>
  <c r="M29" i="1" s="1"/>
  <c r="M27" i="1" s="1"/>
  <c r="J29" i="1"/>
  <c r="E29" i="1" s="1"/>
  <c r="G29" i="1"/>
  <c r="F29" i="1"/>
  <c r="D29" i="1"/>
  <c r="C29" i="1" s="1"/>
  <c r="X28" i="1"/>
  <c r="X27" i="1" s="1"/>
  <c r="X8" i="1" s="1"/>
  <c r="U28" i="1"/>
  <c r="Q28" i="1"/>
  <c r="M28" i="1"/>
  <c r="J28" i="1"/>
  <c r="G28" i="1"/>
  <c r="D28" i="1" s="1"/>
  <c r="E28" i="1"/>
  <c r="Z27" i="1"/>
  <c r="Y27" i="1"/>
  <c r="Y8" i="1" s="1"/>
  <c r="W27" i="1"/>
  <c r="V27" i="1"/>
  <c r="U27" i="1"/>
  <c r="U8" i="1" s="1"/>
  <c r="S27" i="1"/>
  <c r="R27" i="1"/>
  <c r="Q27" i="1"/>
  <c r="P27" i="1"/>
  <c r="O27" i="1"/>
  <c r="N27" i="1"/>
  <c r="L27" i="1"/>
  <c r="K27" i="1"/>
  <c r="I27" i="1"/>
  <c r="I8" i="1" s="1"/>
  <c r="H27" i="1"/>
  <c r="X26" i="1"/>
  <c r="T26" i="1"/>
  <c r="J26" i="1"/>
  <c r="E26" i="1" s="1"/>
  <c r="C26" i="1" s="1"/>
  <c r="F26" i="1"/>
  <c r="X25" i="1"/>
  <c r="T25" i="1"/>
  <c r="J25" i="1"/>
  <c r="F25" i="1"/>
  <c r="E25" i="1"/>
  <c r="C25" i="1"/>
  <c r="X24" i="1"/>
  <c r="T24" i="1"/>
  <c r="T23" i="1" s="1"/>
  <c r="J24" i="1"/>
  <c r="E24" i="1" s="1"/>
  <c r="F24" i="1"/>
  <c r="F23" i="1" s="1"/>
  <c r="Z23" i="1"/>
  <c r="Y23" i="1"/>
  <c r="X23" i="1"/>
  <c r="W23" i="1"/>
  <c r="W9" i="1" s="1"/>
  <c r="W8" i="1" s="1"/>
  <c r="V23" i="1"/>
  <c r="U23" i="1"/>
  <c r="S23" i="1"/>
  <c r="S9" i="1" s="1"/>
  <c r="S8" i="1" s="1"/>
  <c r="R23" i="1"/>
  <c r="Q23" i="1"/>
  <c r="P23" i="1"/>
  <c r="O23" i="1"/>
  <c r="O9" i="1" s="1"/>
  <c r="O8" i="1" s="1"/>
  <c r="N23" i="1"/>
  <c r="M23" i="1"/>
  <c r="L23" i="1"/>
  <c r="K23" i="1"/>
  <c r="K9" i="1" s="1"/>
  <c r="K8" i="1" s="1"/>
  <c r="J23" i="1"/>
  <c r="I23" i="1"/>
  <c r="H23" i="1"/>
  <c r="G23" i="1"/>
  <c r="D23" i="1"/>
  <c r="X22" i="1"/>
  <c r="T22" i="1"/>
  <c r="Q22" i="1"/>
  <c r="M22" i="1"/>
  <c r="E22" i="1"/>
  <c r="D22" i="1"/>
  <c r="C22" i="1" s="1"/>
  <c r="X21" i="1"/>
  <c r="T21" i="1" s="1"/>
  <c r="Q21" i="1"/>
  <c r="M21" i="1" s="1"/>
  <c r="J21" i="1"/>
  <c r="F21" i="1" s="1"/>
  <c r="D21" i="1"/>
  <c r="X20" i="1"/>
  <c r="T20" i="1"/>
  <c r="J20" i="1"/>
  <c r="E20" i="1" s="1"/>
  <c r="F20" i="1"/>
  <c r="D20" i="1"/>
  <c r="C20" i="1" s="1"/>
  <c r="X19" i="1"/>
  <c r="T19" i="1" s="1"/>
  <c r="Q19" i="1"/>
  <c r="M19" i="1" s="1"/>
  <c r="G19" i="1"/>
  <c r="F19" i="1" s="1"/>
  <c r="X18" i="1"/>
  <c r="T18" i="1"/>
  <c r="J18" i="1"/>
  <c r="G18" i="1"/>
  <c r="F18" i="1" s="1"/>
  <c r="E18" i="1"/>
  <c r="X17" i="1"/>
  <c r="T17" i="1"/>
  <c r="Q17" i="1"/>
  <c r="M17" i="1"/>
  <c r="J17" i="1"/>
  <c r="F17" i="1"/>
  <c r="E17" i="1"/>
  <c r="D17" i="1"/>
  <c r="C17" i="1" s="1"/>
  <c r="X16" i="1"/>
  <c r="T16" i="1" s="1"/>
  <c r="Q16" i="1"/>
  <c r="M16" i="1" s="1"/>
  <c r="J16" i="1"/>
  <c r="F16" i="1" s="1"/>
  <c r="D16" i="1"/>
  <c r="X15" i="1"/>
  <c r="T15" i="1"/>
  <c r="J15" i="1"/>
  <c r="E15" i="1" s="1"/>
  <c r="F15" i="1"/>
  <c r="D15" i="1"/>
  <c r="C15" i="1" s="1"/>
  <c r="X14" i="1"/>
  <c r="T14" i="1" s="1"/>
  <c r="Q14" i="1"/>
  <c r="M14" i="1" s="1"/>
  <c r="N14" i="1"/>
  <c r="J14" i="1"/>
  <c r="E14" i="1" s="1"/>
  <c r="F14" i="1"/>
  <c r="D14" i="1"/>
  <c r="X13" i="1"/>
  <c r="T13" i="1" s="1"/>
  <c r="J13" i="1"/>
  <c r="E13" i="1" s="1"/>
  <c r="G13" i="1"/>
  <c r="F13" i="1"/>
  <c r="D13" i="1"/>
  <c r="X12" i="1"/>
  <c r="T12" i="1" s="1"/>
  <c r="J12" i="1"/>
  <c r="F12" i="1" s="1"/>
  <c r="F10" i="1" s="1"/>
  <c r="D12" i="1"/>
  <c r="X11" i="1"/>
  <c r="T11" i="1"/>
  <c r="T10" i="1" s="1"/>
  <c r="T9" i="1" s="1"/>
  <c r="J11" i="1"/>
  <c r="E11" i="1" s="1"/>
  <c r="F11" i="1"/>
  <c r="D11" i="1"/>
  <c r="C11" i="1" s="1"/>
  <c r="Z10" i="1"/>
  <c r="Y10" i="1"/>
  <c r="X10" i="1"/>
  <c r="W10" i="1"/>
  <c r="V10" i="1"/>
  <c r="U10" i="1"/>
  <c r="S10" i="1"/>
  <c r="R10" i="1"/>
  <c r="P10" i="1"/>
  <c r="O10" i="1"/>
  <c r="N10" i="1"/>
  <c r="L10" i="1"/>
  <c r="K10" i="1"/>
  <c r="I10" i="1"/>
  <c r="H10" i="1"/>
  <c r="Z9" i="1"/>
  <c r="Y9" i="1"/>
  <c r="X9" i="1"/>
  <c r="V9" i="1"/>
  <c r="U9" i="1"/>
  <c r="R9" i="1"/>
  <c r="P9" i="1"/>
  <c r="N9" i="1"/>
  <c r="L9" i="1"/>
  <c r="I9" i="1"/>
  <c r="H9" i="1"/>
  <c r="Z8" i="1"/>
  <c r="V8" i="1"/>
  <c r="R8" i="1"/>
  <c r="P8" i="1"/>
  <c r="L8" i="1"/>
  <c r="H8" i="1"/>
  <c r="C13" i="1" l="1"/>
  <c r="E23" i="1"/>
  <c r="C24" i="1"/>
  <c r="C23" i="1" s="1"/>
  <c r="C41" i="1"/>
  <c r="C14" i="1"/>
  <c r="M10" i="1"/>
  <c r="M9" i="1" s="1"/>
  <c r="M8" i="1" s="1"/>
  <c r="D27" i="1"/>
  <c r="C28" i="1"/>
  <c r="C34" i="1"/>
  <c r="C39" i="1"/>
  <c r="F9" i="1"/>
  <c r="E12" i="1"/>
  <c r="C12" i="1" s="1"/>
  <c r="Q10" i="1"/>
  <c r="Q9" i="1" s="1"/>
  <c r="Q8" i="1" s="1"/>
  <c r="D18" i="1"/>
  <c r="D19" i="1"/>
  <c r="J27" i="1"/>
  <c r="F28" i="1"/>
  <c r="D30" i="1"/>
  <c r="D31" i="1"/>
  <c r="C31" i="1" s="1"/>
  <c r="E32" i="1"/>
  <c r="C32" i="1" s="1"/>
  <c r="F33" i="1"/>
  <c r="D35" i="1"/>
  <c r="C35" i="1" s="1"/>
  <c r="E36" i="1"/>
  <c r="C36" i="1" s="1"/>
  <c r="E37" i="1"/>
  <c r="C37" i="1" s="1"/>
  <c r="F38" i="1"/>
  <c r="D40" i="1"/>
  <c r="C40" i="1" s="1"/>
  <c r="E41" i="1"/>
  <c r="F42" i="1"/>
  <c r="N8" i="1"/>
  <c r="J10" i="1"/>
  <c r="J9" i="1" s="1"/>
  <c r="J8" i="1" s="1"/>
  <c r="E19" i="1"/>
  <c r="E21" i="1"/>
  <c r="C21" i="1" s="1"/>
  <c r="G27" i="1"/>
  <c r="T28" i="1"/>
  <c r="T27" i="1" s="1"/>
  <c r="T8" i="1" s="1"/>
  <c r="E30" i="1"/>
  <c r="E27" i="1" s="1"/>
  <c r="D43" i="1"/>
  <c r="C43" i="1" s="1"/>
  <c r="E16" i="1"/>
  <c r="C16" i="1" s="1"/>
  <c r="G10" i="1"/>
  <c r="G9" i="1" s="1"/>
  <c r="F27" i="1" l="1"/>
  <c r="E10" i="1"/>
  <c r="E9" i="1" s="1"/>
  <c r="E8" i="1" s="1"/>
  <c r="C19" i="1"/>
  <c r="G8" i="1"/>
  <c r="C30" i="1"/>
  <c r="D10" i="1"/>
  <c r="D9" i="1" s="1"/>
  <c r="D8" i="1" s="1"/>
  <c r="C18" i="1"/>
  <c r="C10" i="1" s="1"/>
  <c r="C9" i="1" s="1"/>
  <c r="C8" i="1" s="1"/>
  <c r="F8" i="1"/>
  <c r="C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 Admin</author>
  </authors>
  <commentList>
    <comment ref="K7" authorId="0" shapeId="0" xr:uid="{297961EC-8D1E-4C9D-81EB-F517A0E2BFD0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Nguồn tỉnh đối ứng</t>
        </r>
      </text>
    </comment>
    <comment ref="R7" authorId="0" shapeId="0" xr:uid="{33F8D3A9-3774-44F7-AD89-E1CF980552F6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Nguồn tỉnh đối ứng</t>
        </r>
      </text>
    </comment>
  </commentList>
</comments>
</file>

<file path=xl/sharedStrings.xml><?xml version="1.0" encoding="utf-8"?>
<sst xmlns="http://schemas.openxmlformats.org/spreadsheetml/2006/main" count="82" uniqueCount="57">
  <si>
    <t>UBND TỈNH ĐẮK LẮK</t>
  </si>
  <si>
    <t>DỰ TOÁN CHI CHƯƠNG TRÌNH MỤC TIÊU QUỐC GIA NGÂN SÁCH CẤP TỈNH VÀ NGÂN SÁCH HUYỆN NĂM 2024</t>
  </si>
  <si>
    <t>(Dự toán đã được Hội đồng nhân dân quyết định)</t>
  </si>
  <si>
    <t>Đơn vị: Triệu đồng</t>
  </si>
  <si>
    <t>STT</t>
  </si>
  <si>
    <t>Nội dung</t>
  </si>
  <si>
    <t>Tổng số</t>
  </si>
  <si>
    <t>Trong đó</t>
  </si>
  <si>
    <t>Chương trình mục tiêu quốc gia Phát triển KTXH vùng đồng bào DTTS và MN</t>
  </si>
  <si>
    <t>Chương trình mục tiêu quốc gia Giảm nghèo bền vững</t>
  </si>
  <si>
    <t>Chương trình mục tiêu quốc gia Xây dựng nông thôn mới</t>
  </si>
  <si>
    <t>Đầu tư phát triển</t>
  </si>
  <si>
    <t>Kinh phí sự nghiệp</t>
  </si>
  <si>
    <t>Vốn trong nước</t>
  </si>
  <si>
    <t>Vốn ngoài nước</t>
  </si>
  <si>
    <t>TỔNG SỐ</t>
  </si>
  <si>
    <t>A</t>
  </si>
  <si>
    <t>NGÂN SÁCH CẤP TỈNH</t>
  </si>
  <si>
    <t>I</t>
  </si>
  <si>
    <t>KHỐI SỞ, BAN, NGÀNH</t>
  </si>
  <si>
    <t>Đài Phát thanh và Truyền hình Đắk Lắk</t>
  </si>
  <si>
    <t>Sở Công thương</t>
  </si>
  <si>
    <t xml:space="preserve">Sở Giáo dục và Đào tạo </t>
  </si>
  <si>
    <t>Sở Lao động - Thương binh và Xã hội</t>
  </si>
  <si>
    <t>Sở Nội vụ</t>
  </si>
  <si>
    <t>Sở Nông nghiệp và Phát triển nông thôn</t>
  </si>
  <si>
    <t>Sở Thông tin và Truyền thông</t>
  </si>
  <si>
    <t>Sở Văn hóa, Thể thao và Du lịch</t>
  </si>
  <si>
    <t>Sở Y tế</t>
  </si>
  <si>
    <t>Tỉnh đoàn Thanh niên</t>
  </si>
  <si>
    <t>Ủy ban mặt trận tổ quốc Việt Nam</t>
  </si>
  <si>
    <t>Cục thống kê tỉnh</t>
  </si>
  <si>
    <t>II</t>
  </si>
  <si>
    <t>CHI CHO CÁC ĐOÀN, HỘI</t>
  </si>
  <si>
    <t>Hội Liên hiệp Phụ nữ tỉnh</t>
  </si>
  <si>
    <t>Hội Nông dân tỉnh</t>
  </si>
  <si>
    <t>Liên minh Hợp tác xã tỉnh</t>
  </si>
  <si>
    <t>III</t>
  </si>
  <si>
    <t>KHỐI HUYỆN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</si>
  <si>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</si>
  <si>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</si>
  <si>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</si>
  <si>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</si>
  <si>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</si>
  <si>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</si>
  <si>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</si>
  <si>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</si>
  <si>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M'Đrắk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</si>
  <si>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</si>
  <si>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</si>
  <si>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</si>
  <si>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</si>
  <si>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</si>
  <si>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</si>
  <si>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C</t>
  </si>
  <si>
    <t>Thông báo sau dự án chưa đủ điều kiện giao kế hoạch</t>
  </si>
  <si>
    <t>Biểu số 44/CK-NSNN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</si>
</sst>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UVnTime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7" fillId="0" borderId="0"/>
    <xf numFmtId="43" fontId="1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0" xfId="2" applyFont="1"/>
    <xf numFmtId="0" fontId="3" fillId="0" borderId="0" xfId="2" applyFont="1"/>
    <xf numFmtId="0" fontId="2" fillId="0" borderId="0" xfId="0" applyFont="1" applyAlignment="1">
      <alignment horizontal="righ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right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/>
    </xf>
    <xf numFmtId="0" fontId="2" fillId="0" borderId="9" xfId="2" applyFont="1" applyBorder="1"/>
    <xf numFmtId="165" fontId="2" fillId="0" borderId="9" xfId="1" applyNumberFormat="1" applyFont="1" applyBorder="1"/>
    <xf numFmtId="165" fontId="2" fillId="0" borderId="9" xfId="1" applyNumberFormat="1" applyFont="1" applyFill="1" applyBorder="1"/>
    <xf numFmtId="0" fontId="2" fillId="0" borderId="10" xfId="2" applyFont="1" applyBorder="1" applyAlignment="1">
      <alignment horizontal="center"/>
    </xf>
    <xf numFmtId="0" fontId="2" fillId="0" borderId="10" xfId="2" applyFont="1" applyBorder="1"/>
    <xf numFmtId="165" fontId="2" fillId="0" borderId="10" xfId="1" applyNumberFormat="1" applyFont="1" applyBorder="1"/>
    <xf numFmtId="165" fontId="2" fillId="0" borderId="10" xfId="1" applyNumberFormat="1" applyFont="1" applyFill="1" applyBorder="1"/>
    <xf numFmtId="0" fontId="8" fillId="0" borderId="10" xfId="3" applyFont="1" applyBorder="1" applyAlignment="1">
      <alignment horizontal="center" vertical="center"/>
    </xf>
    <xf numFmtId="0" fontId="8" fillId="0" borderId="10" xfId="3" applyFont="1" applyBorder="1" applyAlignment="1">
      <alignment horizontal="left" vertical="center"/>
    </xf>
    <xf numFmtId="0" fontId="3" fillId="0" borderId="10" xfId="3" applyFont="1" applyBorder="1" applyAlignment="1">
      <alignment horizontal="center" vertical="center"/>
    </xf>
    <xf numFmtId="0" fontId="9" fillId="0" borderId="10" xfId="3" applyFont="1" applyBorder="1" applyAlignment="1">
      <alignment vertical="center"/>
    </xf>
    <xf numFmtId="165" fontId="3" fillId="0" borderId="10" xfId="1" applyNumberFormat="1" applyFont="1" applyBorder="1"/>
    <xf numFmtId="165" fontId="3" fillId="0" borderId="10" xfId="1" applyNumberFormat="1" applyFont="1" applyFill="1" applyBorder="1"/>
    <xf numFmtId="0" fontId="9" fillId="0" borderId="10" xfId="3" applyFont="1" applyBorder="1" applyAlignment="1">
      <alignment horizontal="center" vertical="center"/>
    </xf>
    <xf numFmtId="166" fontId="3" fillId="0" borderId="10" xfId="4" applyNumberFormat="1" applyFont="1" applyFill="1" applyBorder="1" applyAlignment="1">
      <alignment horizontal="center" vertical="center"/>
    </xf>
    <xf numFmtId="166" fontId="3" fillId="0" borderId="10" xfId="4" applyNumberFormat="1" applyFont="1" applyFill="1" applyBorder="1"/>
    <xf numFmtId="0" fontId="2" fillId="0" borderId="11" xfId="2" applyFont="1" applyBorder="1" applyAlignment="1">
      <alignment horizontal="center"/>
    </xf>
    <xf numFmtId="0" fontId="2" fillId="0" borderId="11" xfId="2" applyFont="1" applyBorder="1"/>
    <xf numFmtId="165" fontId="2" fillId="0" borderId="11" xfId="1" applyNumberFormat="1" applyFont="1" applyBorder="1"/>
    <xf numFmtId="165" fontId="2" fillId="0" borderId="11" xfId="1" applyNumberFormat="1" applyFont="1" applyFill="1" applyBorder="1"/>
    <xf numFmtId="0" fontId="3" fillId="0" borderId="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</cellXfs>
  <cellStyles count="5">
    <cellStyle name="Comma" xfId="1" builtinId="3"/>
    <cellStyle name="Comma 2 2" xfId="4" xr:uid="{BD2B8C34-E0EF-475E-852C-57826B704796}"/>
    <cellStyle name="Normal" xfId="0" builtinId="0"/>
    <cellStyle name="Normal 2" xfId="2" xr:uid="{20682182-E3FA-439A-8173-F4BFF71FBF79}"/>
    <cellStyle name="Normal 2 2" xfId="3" xr:uid="{CF42723E-ECAA-4371-B24B-D866B883DF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TH/Desktop/4%20Phu%20luc%2002_Phat%20hanh-TranManhH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0F7C-04D0-49BF-8251-4665DEE27D47}">
  <sheetPr>
    <tabColor rgb="FF92D050"/>
    <pageSetUpPr fitToPage="1"/>
  </sheetPr>
  <dimension ref="A1:Z43"/>
  <sheetViews>
    <sheetView tabSelected="1" zoomScale="70" zoomScaleNormal="70" workbookViewId="0">
      <pane xSplit="2" ySplit="7" topLeftCell="C8" activePane="bottomRight" state="frozen"/>
      <selection activeCell="AD15" sqref="AD15"/>
      <selection pane="topRight" activeCell="AD15" sqref="AD15"/>
      <selection pane="bottomLeft" activeCell="AD15" sqref="AD15"/>
      <selection pane="bottomRight" activeCell="B39" sqref="B39"/>
    </sheetView>
  </sheetViews>
  <sheetFormatPr defaultColWidth="12.85546875" defaultRowHeight="15.75"/>
  <cols>
    <col min="1" max="1" width="6.85546875" style="6" customWidth="1"/>
    <col min="2" max="2" width="59.7109375" style="6" customWidth="1"/>
    <col min="3" max="3" width="14.140625" style="5" customWidth="1"/>
    <col min="4" max="4" width="13.85546875" style="6" customWidth="1"/>
    <col min="5" max="5" width="11.42578125" style="6" customWidth="1"/>
    <col min="6" max="6" width="12.7109375" style="6" customWidth="1"/>
    <col min="7" max="7" width="12.140625" style="6" customWidth="1"/>
    <col min="8" max="8" width="13.42578125" style="6" customWidth="1"/>
    <col min="9" max="9" width="11.7109375" style="6" bestFit="1" customWidth="1"/>
    <col min="10" max="11" width="13.7109375" style="6" bestFit="1" customWidth="1"/>
    <col min="12" max="12" width="11.7109375" style="6" bestFit="1" customWidth="1"/>
    <col min="13" max="13" width="11.7109375" style="6" customWidth="1"/>
    <col min="14" max="14" width="11" style="6" customWidth="1"/>
    <col min="15" max="15" width="11.5703125" style="6" bestFit="1" customWidth="1"/>
    <col min="16" max="16" width="11.7109375" style="6" bestFit="1" customWidth="1"/>
    <col min="17" max="18" width="13.7109375" style="6" bestFit="1" customWidth="1"/>
    <col min="19" max="19" width="12" style="6" customWidth="1"/>
    <col min="20" max="26" width="13" style="6" bestFit="1" customWidth="1"/>
    <col min="27" max="16384" width="12.85546875" style="6"/>
  </cols>
  <sheetData>
    <row r="1" spans="1:26" ht="21" customHeight="1">
      <c r="A1" s="1" t="s">
        <v>0</v>
      </c>
      <c r="B1" s="1"/>
      <c r="C1" s="1"/>
      <c r="D1" s="2"/>
      <c r="E1" s="3"/>
      <c r="F1" s="3"/>
      <c r="G1" s="3"/>
      <c r="H1" s="3"/>
      <c r="I1" s="3"/>
      <c r="J1" s="3"/>
      <c r="K1" s="3"/>
      <c r="L1" s="4"/>
      <c r="M1" s="5"/>
      <c r="N1" s="5"/>
      <c r="O1" s="5"/>
      <c r="P1" s="5"/>
      <c r="Q1" s="5"/>
      <c r="R1" s="5"/>
      <c r="Z1" s="7" t="s">
        <v>56</v>
      </c>
    </row>
    <row r="2" spans="1:26" ht="21" customHeigh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9.5" customHeight="1">
      <c r="A4" s="8"/>
      <c r="B4" s="8"/>
      <c r="L4" s="9"/>
      <c r="N4" s="10"/>
      <c r="O4" s="10"/>
      <c r="P4" s="10"/>
      <c r="Q4" s="10"/>
      <c r="R4" s="10"/>
      <c r="S4" s="10"/>
      <c r="Z4" s="11" t="s">
        <v>3</v>
      </c>
    </row>
    <row r="5" spans="1:26" ht="22.15" customHeight="1">
      <c r="A5" s="38" t="s">
        <v>4</v>
      </c>
      <c r="B5" s="44" t="s">
        <v>5</v>
      </c>
      <c r="C5" s="38" t="s">
        <v>6</v>
      </c>
      <c r="D5" s="46" t="s">
        <v>7</v>
      </c>
      <c r="E5" s="47"/>
      <c r="F5" s="48" t="s">
        <v>8</v>
      </c>
      <c r="G5" s="49"/>
      <c r="H5" s="49"/>
      <c r="I5" s="49"/>
      <c r="J5" s="49"/>
      <c r="K5" s="49"/>
      <c r="L5" s="50"/>
      <c r="M5" s="48" t="s">
        <v>9</v>
      </c>
      <c r="N5" s="49"/>
      <c r="O5" s="49"/>
      <c r="P5" s="49"/>
      <c r="Q5" s="49"/>
      <c r="R5" s="49"/>
      <c r="S5" s="50"/>
      <c r="T5" s="48" t="s">
        <v>10</v>
      </c>
      <c r="U5" s="49"/>
      <c r="V5" s="49"/>
      <c r="W5" s="49"/>
      <c r="X5" s="49"/>
      <c r="Y5" s="49"/>
      <c r="Z5" s="50"/>
    </row>
    <row r="6" spans="1:26" ht="22.15" customHeight="1">
      <c r="A6" s="39"/>
      <c r="B6" s="45"/>
      <c r="C6" s="39"/>
      <c r="D6" s="40" t="s">
        <v>11</v>
      </c>
      <c r="E6" s="40" t="s">
        <v>12</v>
      </c>
      <c r="F6" s="38" t="s">
        <v>6</v>
      </c>
      <c r="G6" s="35" t="s">
        <v>11</v>
      </c>
      <c r="H6" s="36"/>
      <c r="I6" s="37"/>
      <c r="J6" s="35" t="s">
        <v>12</v>
      </c>
      <c r="K6" s="36"/>
      <c r="L6" s="37"/>
      <c r="M6" s="38" t="s">
        <v>6</v>
      </c>
      <c r="N6" s="35" t="s">
        <v>11</v>
      </c>
      <c r="O6" s="36"/>
      <c r="P6" s="37"/>
      <c r="Q6" s="35" t="s">
        <v>12</v>
      </c>
      <c r="R6" s="36"/>
      <c r="S6" s="37"/>
      <c r="T6" s="38" t="s">
        <v>6</v>
      </c>
      <c r="U6" s="35" t="s">
        <v>11</v>
      </c>
      <c r="V6" s="36"/>
      <c r="W6" s="37"/>
      <c r="X6" s="35" t="s">
        <v>12</v>
      </c>
      <c r="Y6" s="36"/>
      <c r="Z6" s="37"/>
    </row>
    <row r="7" spans="1:26" ht="50.45" customHeight="1">
      <c r="A7" s="39"/>
      <c r="B7" s="45"/>
      <c r="C7" s="39"/>
      <c r="D7" s="41"/>
      <c r="E7" s="41"/>
      <c r="F7" s="39"/>
      <c r="G7" s="13" t="s">
        <v>6</v>
      </c>
      <c r="H7" s="12" t="s">
        <v>13</v>
      </c>
      <c r="I7" s="12" t="s">
        <v>14</v>
      </c>
      <c r="J7" s="13" t="s">
        <v>6</v>
      </c>
      <c r="K7" s="12" t="s">
        <v>13</v>
      </c>
      <c r="L7" s="12" t="s">
        <v>14</v>
      </c>
      <c r="M7" s="39"/>
      <c r="N7" s="13" t="s">
        <v>6</v>
      </c>
      <c r="O7" s="12" t="s">
        <v>13</v>
      </c>
      <c r="P7" s="12" t="s">
        <v>14</v>
      </c>
      <c r="Q7" s="13" t="s">
        <v>6</v>
      </c>
      <c r="R7" s="12" t="s">
        <v>13</v>
      </c>
      <c r="S7" s="12" t="s">
        <v>14</v>
      </c>
      <c r="T7" s="39"/>
      <c r="U7" s="13" t="s">
        <v>6</v>
      </c>
      <c r="V7" s="12" t="s">
        <v>13</v>
      </c>
      <c r="W7" s="12" t="s">
        <v>14</v>
      </c>
      <c r="X7" s="13" t="s">
        <v>6</v>
      </c>
      <c r="Y7" s="12" t="s">
        <v>13</v>
      </c>
      <c r="Z7" s="12" t="s">
        <v>14</v>
      </c>
    </row>
    <row r="8" spans="1:26" s="5" customFormat="1">
      <c r="A8" s="14"/>
      <c r="B8" s="15" t="s">
        <v>15</v>
      </c>
      <c r="C8" s="16">
        <f t="shared" ref="C8:Z8" si="0">C9+C27+C43</f>
        <v>370975.89010989014</v>
      </c>
      <c r="D8" s="16">
        <f t="shared" si="0"/>
        <v>272148</v>
      </c>
      <c r="E8" s="16">
        <f t="shared" si="0"/>
        <v>98827.890109890111</v>
      </c>
      <c r="F8" s="16">
        <f t="shared" si="0"/>
        <v>108447.89010989011</v>
      </c>
      <c r="G8" s="16">
        <f t="shared" si="0"/>
        <v>78448</v>
      </c>
      <c r="H8" s="17">
        <f t="shared" si="0"/>
        <v>78448</v>
      </c>
      <c r="I8" s="17">
        <f t="shared" si="0"/>
        <v>0</v>
      </c>
      <c r="J8" s="17">
        <f t="shared" si="0"/>
        <v>29999.890109890111</v>
      </c>
      <c r="K8" s="17">
        <f t="shared" si="0"/>
        <v>29999.890109890111</v>
      </c>
      <c r="L8" s="17">
        <f t="shared" si="0"/>
        <v>0</v>
      </c>
      <c r="M8" s="17">
        <f t="shared" si="0"/>
        <v>38200</v>
      </c>
      <c r="N8" s="17">
        <f t="shared" si="0"/>
        <v>13700</v>
      </c>
      <c r="O8" s="17">
        <f t="shared" si="0"/>
        <v>13700</v>
      </c>
      <c r="P8" s="17">
        <f t="shared" si="0"/>
        <v>0</v>
      </c>
      <c r="Q8" s="17">
        <f t="shared" si="0"/>
        <v>24500</v>
      </c>
      <c r="R8" s="17">
        <f t="shared" si="0"/>
        <v>24500</v>
      </c>
      <c r="S8" s="17">
        <f t="shared" si="0"/>
        <v>0</v>
      </c>
      <c r="T8" s="17">
        <f t="shared" si="0"/>
        <v>224328</v>
      </c>
      <c r="U8" s="17">
        <f t="shared" si="0"/>
        <v>180000</v>
      </c>
      <c r="V8" s="17">
        <f t="shared" si="0"/>
        <v>180000</v>
      </c>
      <c r="W8" s="16">
        <f t="shared" si="0"/>
        <v>0</v>
      </c>
      <c r="X8" s="16">
        <f t="shared" si="0"/>
        <v>44328</v>
      </c>
      <c r="Y8" s="17">
        <f t="shared" si="0"/>
        <v>44328</v>
      </c>
      <c r="Z8" s="16">
        <f t="shared" si="0"/>
        <v>0</v>
      </c>
    </row>
    <row r="9" spans="1:26" s="5" customFormat="1">
      <c r="A9" s="18" t="s">
        <v>16</v>
      </c>
      <c r="B9" s="19" t="s">
        <v>17</v>
      </c>
      <c r="C9" s="20">
        <f t="shared" ref="C9:Z9" si="1">C10+C23</f>
        <v>64428</v>
      </c>
      <c r="D9" s="20">
        <f t="shared" si="1"/>
        <v>42100</v>
      </c>
      <c r="E9" s="20">
        <f t="shared" si="1"/>
        <v>22328</v>
      </c>
      <c r="F9" s="20">
        <f t="shared" si="1"/>
        <v>40100</v>
      </c>
      <c r="G9" s="20">
        <f t="shared" si="1"/>
        <v>40100</v>
      </c>
      <c r="H9" s="21">
        <f t="shared" si="1"/>
        <v>40100</v>
      </c>
      <c r="I9" s="21">
        <f t="shared" si="1"/>
        <v>0</v>
      </c>
      <c r="J9" s="21">
        <f t="shared" si="1"/>
        <v>0</v>
      </c>
      <c r="K9" s="21">
        <f t="shared" si="1"/>
        <v>0</v>
      </c>
      <c r="L9" s="21">
        <f t="shared" si="1"/>
        <v>0</v>
      </c>
      <c r="M9" s="21">
        <f t="shared" si="1"/>
        <v>3000</v>
      </c>
      <c r="N9" s="21">
        <f t="shared" si="1"/>
        <v>2000</v>
      </c>
      <c r="O9" s="21">
        <f t="shared" si="1"/>
        <v>2000</v>
      </c>
      <c r="P9" s="21">
        <f t="shared" si="1"/>
        <v>0</v>
      </c>
      <c r="Q9" s="21">
        <f t="shared" si="1"/>
        <v>1000</v>
      </c>
      <c r="R9" s="21">
        <f t="shared" si="1"/>
        <v>1000</v>
      </c>
      <c r="S9" s="21">
        <f t="shared" si="1"/>
        <v>0</v>
      </c>
      <c r="T9" s="21">
        <f t="shared" si="1"/>
        <v>21328</v>
      </c>
      <c r="U9" s="21">
        <f t="shared" si="1"/>
        <v>0</v>
      </c>
      <c r="V9" s="21">
        <f t="shared" si="1"/>
        <v>0</v>
      </c>
      <c r="W9" s="20">
        <f t="shared" si="1"/>
        <v>0</v>
      </c>
      <c r="X9" s="20">
        <f t="shared" si="1"/>
        <v>21328</v>
      </c>
      <c r="Y9" s="21">
        <f t="shared" si="1"/>
        <v>21328</v>
      </c>
      <c r="Z9" s="20">
        <f t="shared" si="1"/>
        <v>0</v>
      </c>
    </row>
    <row r="10" spans="1:26" s="5" customFormat="1">
      <c r="A10" s="22" t="s">
        <v>18</v>
      </c>
      <c r="B10" s="23" t="s">
        <v>19</v>
      </c>
      <c r="C10" s="20">
        <f t="shared" ref="C10:D10" si="2">SUM(C11:C22)</f>
        <v>62620</v>
      </c>
      <c r="D10" s="20">
        <f t="shared" si="2"/>
        <v>42100</v>
      </c>
      <c r="E10" s="20">
        <f>SUM(E11:E22)</f>
        <v>20520</v>
      </c>
      <c r="F10" s="20">
        <f t="shared" ref="F10:Z10" si="3">SUM(F11:F22)</f>
        <v>40100</v>
      </c>
      <c r="G10" s="20">
        <f t="shared" si="3"/>
        <v>40100</v>
      </c>
      <c r="H10" s="20">
        <f t="shared" si="3"/>
        <v>40100</v>
      </c>
      <c r="I10" s="20">
        <f t="shared" si="3"/>
        <v>0</v>
      </c>
      <c r="J10" s="20">
        <f t="shared" si="3"/>
        <v>0</v>
      </c>
      <c r="K10" s="20">
        <f t="shared" si="3"/>
        <v>0</v>
      </c>
      <c r="L10" s="20">
        <f t="shared" si="3"/>
        <v>0</v>
      </c>
      <c r="M10" s="20">
        <f t="shared" si="3"/>
        <v>3000</v>
      </c>
      <c r="N10" s="20">
        <f t="shared" si="3"/>
        <v>2000</v>
      </c>
      <c r="O10" s="20">
        <f t="shared" si="3"/>
        <v>2000</v>
      </c>
      <c r="P10" s="20">
        <f t="shared" si="3"/>
        <v>0</v>
      </c>
      <c r="Q10" s="20">
        <f t="shared" si="3"/>
        <v>1000</v>
      </c>
      <c r="R10" s="20">
        <f t="shared" si="3"/>
        <v>1000</v>
      </c>
      <c r="S10" s="20">
        <f t="shared" si="3"/>
        <v>0</v>
      </c>
      <c r="T10" s="20">
        <f t="shared" si="3"/>
        <v>19520</v>
      </c>
      <c r="U10" s="20">
        <f t="shared" si="3"/>
        <v>0</v>
      </c>
      <c r="V10" s="20">
        <f t="shared" si="3"/>
        <v>0</v>
      </c>
      <c r="W10" s="20">
        <f t="shared" si="3"/>
        <v>0</v>
      </c>
      <c r="X10" s="20">
        <f t="shared" si="3"/>
        <v>19520</v>
      </c>
      <c r="Y10" s="20">
        <f t="shared" si="3"/>
        <v>19520</v>
      </c>
      <c r="Z10" s="20">
        <f t="shared" si="3"/>
        <v>0</v>
      </c>
    </row>
    <row r="11" spans="1:26">
      <c r="A11" s="24">
        <v>1</v>
      </c>
      <c r="B11" s="25" t="s">
        <v>20</v>
      </c>
      <c r="C11" s="26">
        <f t="shared" ref="C11:C22" si="4">SUM(D11:E11)</f>
        <v>200</v>
      </c>
      <c r="D11" s="26">
        <f t="shared" ref="D11:D22" si="5">G11+N11+U11</f>
        <v>0</v>
      </c>
      <c r="E11" s="26">
        <f t="shared" ref="E11:E22" si="6">J11+Q11+X11</f>
        <v>200</v>
      </c>
      <c r="F11" s="26">
        <f t="shared" ref="F11:F21" si="7">G11+J11</f>
        <v>0</v>
      </c>
      <c r="G11" s="26"/>
      <c r="H11" s="27"/>
      <c r="I11" s="27"/>
      <c r="J11" s="27">
        <f t="shared" ref="J11:J14" si="8">SUM(K11:L11)</f>
        <v>0</v>
      </c>
      <c r="K11" s="27"/>
      <c r="L11" s="27"/>
      <c r="M11" s="27"/>
      <c r="N11" s="27"/>
      <c r="O11" s="27"/>
      <c r="P11" s="27"/>
      <c r="Q11" s="27"/>
      <c r="R11" s="27"/>
      <c r="S11" s="27"/>
      <c r="T11" s="27">
        <f t="shared" ref="T11:T20" si="9">U11+X11</f>
        <v>200</v>
      </c>
      <c r="U11" s="27"/>
      <c r="V11" s="27"/>
      <c r="W11" s="26"/>
      <c r="X11" s="26">
        <f t="shared" ref="X11:X22" si="10">SUM(Y11:Z11)</f>
        <v>200</v>
      </c>
      <c r="Y11" s="27">
        <v>200</v>
      </c>
      <c r="Z11" s="26"/>
    </row>
    <row r="12" spans="1:26">
      <c r="A12" s="24">
        <v>2</v>
      </c>
      <c r="B12" s="25" t="s">
        <v>21</v>
      </c>
      <c r="C12" s="26">
        <f t="shared" si="4"/>
        <v>3200</v>
      </c>
      <c r="D12" s="26">
        <f t="shared" si="5"/>
        <v>0</v>
      </c>
      <c r="E12" s="26">
        <f t="shared" si="6"/>
        <v>3200</v>
      </c>
      <c r="F12" s="26">
        <f t="shared" si="7"/>
        <v>0</v>
      </c>
      <c r="G12" s="26"/>
      <c r="H12" s="27"/>
      <c r="I12" s="27"/>
      <c r="J12" s="27">
        <f t="shared" si="8"/>
        <v>0</v>
      </c>
      <c r="K12" s="27"/>
      <c r="L12" s="27"/>
      <c r="M12" s="27"/>
      <c r="N12" s="27"/>
      <c r="O12" s="27"/>
      <c r="P12" s="27"/>
      <c r="Q12" s="27"/>
      <c r="R12" s="27"/>
      <c r="S12" s="27"/>
      <c r="T12" s="27">
        <f t="shared" si="9"/>
        <v>3200</v>
      </c>
      <c r="U12" s="27"/>
      <c r="V12" s="27"/>
      <c r="W12" s="26"/>
      <c r="X12" s="26">
        <f t="shared" si="10"/>
        <v>3200</v>
      </c>
      <c r="Y12" s="27">
        <v>3200</v>
      </c>
      <c r="Z12" s="26"/>
    </row>
    <row r="13" spans="1:26">
      <c r="A13" s="24">
        <v>3</v>
      </c>
      <c r="B13" s="25" t="s">
        <v>22</v>
      </c>
      <c r="C13" s="26">
        <f t="shared" si="4"/>
        <v>19100</v>
      </c>
      <c r="D13" s="26">
        <f t="shared" si="5"/>
        <v>19100</v>
      </c>
      <c r="E13" s="26">
        <f t="shared" si="6"/>
        <v>0</v>
      </c>
      <c r="F13" s="26">
        <f t="shared" si="7"/>
        <v>19100</v>
      </c>
      <c r="G13" s="26">
        <f>SUM(H13:I13)</f>
        <v>19100</v>
      </c>
      <c r="H13" s="27">
        <v>19100</v>
      </c>
      <c r="I13" s="27"/>
      <c r="J13" s="27">
        <f t="shared" si="8"/>
        <v>0</v>
      </c>
      <c r="K13" s="27"/>
      <c r="L13" s="27"/>
      <c r="M13" s="27"/>
      <c r="N13" s="27"/>
      <c r="O13" s="27"/>
      <c r="P13" s="27"/>
      <c r="Q13" s="27"/>
      <c r="R13" s="27"/>
      <c r="S13" s="27"/>
      <c r="T13" s="27">
        <f t="shared" si="9"/>
        <v>0</v>
      </c>
      <c r="U13" s="27"/>
      <c r="V13" s="27"/>
      <c r="W13" s="26"/>
      <c r="X13" s="26">
        <f t="shared" si="10"/>
        <v>0</v>
      </c>
      <c r="Y13" s="27"/>
      <c r="Z13" s="26"/>
    </row>
    <row r="14" spans="1:26">
      <c r="A14" s="24">
        <v>4</v>
      </c>
      <c r="B14" s="25" t="s">
        <v>23</v>
      </c>
      <c r="C14" s="26">
        <f t="shared" si="4"/>
        <v>2900</v>
      </c>
      <c r="D14" s="26">
        <f t="shared" si="5"/>
        <v>2000</v>
      </c>
      <c r="E14" s="26">
        <f t="shared" si="6"/>
        <v>900</v>
      </c>
      <c r="F14" s="26">
        <f t="shared" si="7"/>
        <v>0</v>
      </c>
      <c r="G14" s="26"/>
      <c r="H14" s="27"/>
      <c r="I14" s="27"/>
      <c r="J14" s="27">
        <f t="shared" si="8"/>
        <v>0</v>
      </c>
      <c r="K14" s="27"/>
      <c r="L14" s="27"/>
      <c r="M14" s="27">
        <f>N14+Q14</f>
        <v>2000</v>
      </c>
      <c r="N14" s="27">
        <f>SUM(O14:P14)</f>
        <v>2000</v>
      </c>
      <c r="O14" s="27">
        <v>2000</v>
      </c>
      <c r="P14" s="27"/>
      <c r="Q14" s="27">
        <f>SUM(R14:S14)</f>
        <v>0</v>
      </c>
      <c r="R14" s="27"/>
      <c r="S14" s="27"/>
      <c r="T14" s="27">
        <f t="shared" si="9"/>
        <v>900</v>
      </c>
      <c r="U14" s="27"/>
      <c r="V14" s="27"/>
      <c r="W14" s="26"/>
      <c r="X14" s="26">
        <f t="shared" si="10"/>
        <v>900</v>
      </c>
      <c r="Y14" s="27">
        <v>900</v>
      </c>
      <c r="Z14" s="26"/>
    </row>
    <row r="15" spans="1:26">
      <c r="A15" s="24">
        <v>5</v>
      </c>
      <c r="B15" s="25" t="s">
        <v>24</v>
      </c>
      <c r="C15" s="26">
        <f t="shared" si="4"/>
        <v>1220</v>
      </c>
      <c r="D15" s="26">
        <f t="shared" si="5"/>
        <v>0</v>
      </c>
      <c r="E15" s="26">
        <f t="shared" si="6"/>
        <v>1220</v>
      </c>
      <c r="F15" s="26">
        <f t="shared" si="7"/>
        <v>0</v>
      </c>
      <c r="G15" s="26"/>
      <c r="H15" s="27"/>
      <c r="I15" s="27"/>
      <c r="J15" s="27">
        <f>SUM(K15:L15)</f>
        <v>0</v>
      </c>
      <c r="K15" s="27"/>
      <c r="L15" s="27"/>
      <c r="M15" s="27"/>
      <c r="N15" s="27"/>
      <c r="O15" s="27"/>
      <c r="P15" s="27"/>
      <c r="Q15" s="27"/>
      <c r="R15" s="27"/>
      <c r="S15" s="27"/>
      <c r="T15" s="27">
        <f t="shared" si="9"/>
        <v>1220</v>
      </c>
      <c r="U15" s="27"/>
      <c r="V15" s="27"/>
      <c r="W15" s="26"/>
      <c r="X15" s="26">
        <f t="shared" si="10"/>
        <v>1220</v>
      </c>
      <c r="Y15" s="27">
        <v>1220</v>
      </c>
      <c r="Z15" s="26"/>
    </row>
    <row r="16" spans="1:26">
      <c r="A16" s="24">
        <v>6</v>
      </c>
      <c r="B16" s="25" t="s">
        <v>25</v>
      </c>
      <c r="C16" s="26">
        <f t="shared" si="4"/>
        <v>1400</v>
      </c>
      <c r="D16" s="26">
        <f t="shared" si="5"/>
        <v>0</v>
      </c>
      <c r="E16" s="26">
        <f t="shared" si="6"/>
        <v>1400</v>
      </c>
      <c r="F16" s="26">
        <f t="shared" si="7"/>
        <v>0</v>
      </c>
      <c r="G16" s="26"/>
      <c r="H16" s="27"/>
      <c r="I16" s="27"/>
      <c r="J16" s="27">
        <f>SUM(K16:L16)</f>
        <v>0</v>
      </c>
      <c r="K16" s="27"/>
      <c r="L16" s="27"/>
      <c r="M16" s="27">
        <f>N16+Q16</f>
        <v>0</v>
      </c>
      <c r="N16" s="27"/>
      <c r="O16" s="27"/>
      <c r="P16" s="27"/>
      <c r="Q16" s="27">
        <f>SUM(R16:S16)</f>
        <v>0</v>
      </c>
      <c r="R16" s="27"/>
      <c r="S16" s="27"/>
      <c r="T16" s="27">
        <f t="shared" si="9"/>
        <v>1400</v>
      </c>
      <c r="U16" s="27"/>
      <c r="V16" s="27"/>
      <c r="W16" s="26"/>
      <c r="X16" s="26">
        <f t="shared" si="10"/>
        <v>1400</v>
      </c>
      <c r="Y16" s="27">
        <v>1400</v>
      </c>
      <c r="Z16" s="26"/>
    </row>
    <row r="17" spans="1:26">
      <c r="A17" s="24">
        <v>7</v>
      </c>
      <c r="B17" s="25" t="s">
        <v>26</v>
      </c>
      <c r="C17" s="26">
        <f t="shared" si="4"/>
        <v>13000</v>
      </c>
      <c r="D17" s="26">
        <f t="shared" si="5"/>
        <v>0</v>
      </c>
      <c r="E17" s="26">
        <f t="shared" si="6"/>
        <v>13000</v>
      </c>
      <c r="F17" s="26">
        <f t="shared" si="7"/>
        <v>0</v>
      </c>
      <c r="G17" s="26"/>
      <c r="H17" s="27"/>
      <c r="I17" s="27"/>
      <c r="J17" s="27">
        <f>SUM(K17:L17)</f>
        <v>0</v>
      </c>
      <c r="K17" s="27"/>
      <c r="L17" s="27"/>
      <c r="M17" s="27">
        <f>N17+Q17</f>
        <v>1000</v>
      </c>
      <c r="N17" s="27"/>
      <c r="O17" s="27"/>
      <c r="P17" s="27"/>
      <c r="Q17" s="27">
        <f>SUM(R17:S17)</f>
        <v>1000</v>
      </c>
      <c r="R17" s="27">
        <v>1000</v>
      </c>
      <c r="S17" s="27"/>
      <c r="T17" s="27">
        <f t="shared" si="9"/>
        <v>12000</v>
      </c>
      <c r="U17" s="27"/>
      <c r="V17" s="27"/>
      <c r="W17" s="26"/>
      <c r="X17" s="26">
        <f t="shared" si="10"/>
        <v>12000</v>
      </c>
      <c r="Y17" s="27">
        <v>12000</v>
      </c>
      <c r="Z17" s="26"/>
    </row>
    <row r="18" spans="1:26">
      <c r="A18" s="24">
        <v>8</v>
      </c>
      <c r="B18" s="25" t="s">
        <v>27</v>
      </c>
      <c r="C18" s="26">
        <f t="shared" si="4"/>
        <v>3000</v>
      </c>
      <c r="D18" s="26">
        <f t="shared" si="5"/>
        <v>3000</v>
      </c>
      <c r="E18" s="26">
        <f t="shared" si="6"/>
        <v>0</v>
      </c>
      <c r="F18" s="26">
        <f t="shared" si="7"/>
        <v>3000</v>
      </c>
      <c r="G18" s="26">
        <f>SUM(H18:I18)</f>
        <v>3000</v>
      </c>
      <c r="H18" s="27">
        <v>3000</v>
      </c>
      <c r="I18" s="27"/>
      <c r="J18" s="27">
        <f>SUM(K18:L18)</f>
        <v>0</v>
      </c>
      <c r="K18" s="27"/>
      <c r="L18" s="27"/>
      <c r="M18" s="27"/>
      <c r="N18" s="27"/>
      <c r="O18" s="27"/>
      <c r="P18" s="27"/>
      <c r="Q18" s="27"/>
      <c r="R18" s="27"/>
      <c r="S18" s="27"/>
      <c r="T18" s="27">
        <f t="shared" si="9"/>
        <v>0</v>
      </c>
      <c r="U18" s="27"/>
      <c r="V18" s="27"/>
      <c r="W18" s="26"/>
      <c r="X18" s="26">
        <f t="shared" si="10"/>
        <v>0</v>
      </c>
      <c r="Y18" s="27"/>
      <c r="Z18" s="26"/>
    </row>
    <row r="19" spans="1:26">
      <c r="A19" s="24">
        <v>9</v>
      </c>
      <c r="B19" s="25" t="s">
        <v>28</v>
      </c>
      <c r="C19" s="26">
        <f t="shared" si="4"/>
        <v>18000</v>
      </c>
      <c r="D19" s="26">
        <f t="shared" si="5"/>
        <v>18000</v>
      </c>
      <c r="E19" s="26">
        <f t="shared" si="6"/>
        <v>0</v>
      </c>
      <c r="F19" s="26">
        <f t="shared" si="7"/>
        <v>18000</v>
      </c>
      <c r="G19" s="26">
        <f>SUM(H19:I19)</f>
        <v>18000</v>
      </c>
      <c r="H19" s="27">
        <v>18000</v>
      </c>
      <c r="I19" s="27"/>
      <c r="J19" s="27"/>
      <c r="K19" s="27"/>
      <c r="L19" s="27"/>
      <c r="M19" s="27">
        <f>N19+Q19</f>
        <v>0</v>
      </c>
      <c r="N19" s="27"/>
      <c r="O19" s="27"/>
      <c r="P19" s="27"/>
      <c r="Q19" s="27">
        <f>SUM(R19:S19)</f>
        <v>0</v>
      </c>
      <c r="R19" s="27"/>
      <c r="S19" s="27"/>
      <c r="T19" s="27">
        <f t="shared" si="9"/>
        <v>0</v>
      </c>
      <c r="U19" s="27"/>
      <c r="V19" s="27"/>
      <c r="W19" s="26"/>
      <c r="X19" s="26">
        <f t="shared" si="10"/>
        <v>0</v>
      </c>
      <c r="Y19" s="27"/>
      <c r="Z19" s="26"/>
    </row>
    <row r="20" spans="1:26">
      <c r="A20" s="24">
        <v>10</v>
      </c>
      <c r="B20" s="25" t="s">
        <v>29</v>
      </c>
      <c r="C20" s="26">
        <f t="shared" si="4"/>
        <v>330</v>
      </c>
      <c r="D20" s="26">
        <f t="shared" si="5"/>
        <v>0</v>
      </c>
      <c r="E20" s="26">
        <f t="shared" si="6"/>
        <v>330</v>
      </c>
      <c r="F20" s="26">
        <f t="shared" si="7"/>
        <v>0</v>
      </c>
      <c r="G20" s="26"/>
      <c r="H20" s="27"/>
      <c r="I20" s="27"/>
      <c r="J20" s="27">
        <f>SUM(K20:L20)</f>
        <v>0</v>
      </c>
      <c r="K20" s="27"/>
      <c r="L20" s="27"/>
      <c r="M20" s="27"/>
      <c r="N20" s="27"/>
      <c r="O20" s="27"/>
      <c r="P20" s="27"/>
      <c r="Q20" s="27"/>
      <c r="R20" s="27"/>
      <c r="S20" s="27"/>
      <c r="T20" s="27">
        <f t="shared" si="9"/>
        <v>330</v>
      </c>
      <c r="U20" s="27"/>
      <c r="V20" s="27"/>
      <c r="W20" s="26"/>
      <c r="X20" s="26">
        <f t="shared" si="10"/>
        <v>330</v>
      </c>
      <c r="Y20" s="27">
        <v>330</v>
      </c>
      <c r="Z20" s="26"/>
    </row>
    <row r="21" spans="1:26">
      <c r="A21" s="24">
        <v>11</v>
      </c>
      <c r="B21" s="25" t="s">
        <v>30</v>
      </c>
      <c r="C21" s="26">
        <f t="shared" si="4"/>
        <v>70</v>
      </c>
      <c r="D21" s="26">
        <f t="shared" si="5"/>
        <v>0</v>
      </c>
      <c r="E21" s="26">
        <f t="shared" si="6"/>
        <v>70</v>
      </c>
      <c r="F21" s="26">
        <f t="shared" si="7"/>
        <v>0</v>
      </c>
      <c r="G21" s="26"/>
      <c r="H21" s="27"/>
      <c r="I21" s="27"/>
      <c r="J21" s="27">
        <f>SUM(K21:L21)</f>
        <v>0</v>
      </c>
      <c r="K21" s="27"/>
      <c r="L21" s="27"/>
      <c r="M21" s="27">
        <f>N21+Q21</f>
        <v>0</v>
      </c>
      <c r="N21" s="27"/>
      <c r="O21" s="27"/>
      <c r="P21" s="27"/>
      <c r="Q21" s="27">
        <f>SUM(R21:S21)</f>
        <v>0</v>
      </c>
      <c r="R21" s="27"/>
      <c r="S21" s="27"/>
      <c r="T21" s="27">
        <f>U21+X21</f>
        <v>70</v>
      </c>
      <c r="U21" s="27"/>
      <c r="V21" s="27"/>
      <c r="W21" s="26"/>
      <c r="X21" s="26">
        <f t="shared" si="10"/>
        <v>70</v>
      </c>
      <c r="Y21" s="27">
        <v>70</v>
      </c>
      <c r="Z21" s="26"/>
    </row>
    <row r="22" spans="1:26">
      <c r="A22" s="24">
        <v>12</v>
      </c>
      <c r="B22" s="25" t="s">
        <v>31</v>
      </c>
      <c r="C22" s="26">
        <f t="shared" si="4"/>
        <v>200</v>
      </c>
      <c r="D22" s="26">
        <f t="shared" si="5"/>
        <v>0</v>
      </c>
      <c r="E22" s="26">
        <f t="shared" si="6"/>
        <v>200</v>
      </c>
      <c r="F22" s="26"/>
      <c r="G22" s="26"/>
      <c r="H22" s="27"/>
      <c r="I22" s="27"/>
      <c r="J22" s="27"/>
      <c r="K22" s="27"/>
      <c r="L22" s="27"/>
      <c r="M22" s="27">
        <f>N22+Q22</f>
        <v>0</v>
      </c>
      <c r="N22" s="27"/>
      <c r="O22" s="27"/>
      <c r="P22" s="27"/>
      <c r="Q22" s="27">
        <f>SUM(R22:S22)</f>
        <v>0</v>
      </c>
      <c r="R22" s="27"/>
      <c r="S22" s="27"/>
      <c r="T22" s="27">
        <f t="shared" ref="T22" si="11">U22+X22</f>
        <v>200</v>
      </c>
      <c r="U22" s="27"/>
      <c r="V22" s="27"/>
      <c r="W22" s="26"/>
      <c r="X22" s="26">
        <f t="shared" si="10"/>
        <v>200</v>
      </c>
      <c r="Y22" s="27">
        <v>200</v>
      </c>
      <c r="Z22" s="26"/>
    </row>
    <row r="23" spans="1:26" s="5" customFormat="1">
      <c r="A23" s="22" t="s">
        <v>32</v>
      </c>
      <c r="B23" s="23" t="s">
        <v>33</v>
      </c>
      <c r="C23" s="20">
        <f t="shared" ref="C23:Z23" si="12">SUM(C24:C26)</f>
        <v>1808</v>
      </c>
      <c r="D23" s="20">
        <f t="shared" si="12"/>
        <v>0</v>
      </c>
      <c r="E23" s="20">
        <f t="shared" si="12"/>
        <v>1808</v>
      </c>
      <c r="F23" s="20">
        <f t="shared" si="12"/>
        <v>0</v>
      </c>
      <c r="G23" s="20">
        <f t="shared" si="12"/>
        <v>0</v>
      </c>
      <c r="H23" s="21">
        <f t="shared" si="12"/>
        <v>0</v>
      </c>
      <c r="I23" s="21">
        <f t="shared" si="12"/>
        <v>0</v>
      </c>
      <c r="J23" s="21">
        <f t="shared" si="12"/>
        <v>0</v>
      </c>
      <c r="K23" s="21">
        <f t="shared" si="12"/>
        <v>0</v>
      </c>
      <c r="L23" s="21">
        <f t="shared" si="12"/>
        <v>0</v>
      </c>
      <c r="M23" s="21">
        <f t="shared" si="12"/>
        <v>0</v>
      </c>
      <c r="N23" s="21">
        <f t="shared" si="12"/>
        <v>0</v>
      </c>
      <c r="O23" s="21">
        <f t="shared" si="12"/>
        <v>0</v>
      </c>
      <c r="P23" s="21">
        <f t="shared" si="12"/>
        <v>0</v>
      </c>
      <c r="Q23" s="21">
        <f t="shared" si="12"/>
        <v>0</v>
      </c>
      <c r="R23" s="21">
        <f t="shared" si="12"/>
        <v>0</v>
      </c>
      <c r="S23" s="21">
        <f t="shared" si="12"/>
        <v>0</v>
      </c>
      <c r="T23" s="21">
        <f t="shared" si="12"/>
        <v>1808</v>
      </c>
      <c r="U23" s="21">
        <f t="shared" si="12"/>
        <v>0</v>
      </c>
      <c r="V23" s="21">
        <f t="shared" si="12"/>
        <v>0</v>
      </c>
      <c r="W23" s="20">
        <f t="shared" si="12"/>
        <v>0</v>
      </c>
      <c r="X23" s="20">
        <f t="shared" si="12"/>
        <v>1808</v>
      </c>
      <c r="Y23" s="21">
        <f t="shared" si="12"/>
        <v>1808</v>
      </c>
      <c r="Z23" s="20">
        <f t="shared" si="12"/>
        <v>0</v>
      </c>
    </row>
    <row r="24" spans="1:26">
      <c r="A24" s="28">
        <v>1</v>
      </c>
      <c r="B24" s="25" t="s">
        <v>34</v>
      </c>
      <c r="C24" s="26">
        <f t="shared" ref="C24:C26" si="13">SUM(D24:E24)</f>
        <v>628</v>
      </c>
      <c r="D24" s="26"/>
      <c r="E24" s="26">
        <f t="shared" ref="E24:E26" si="14">J24+Q24+X24</f>
        <v>628</v>
      </c>
      <c r="F24" s="26">
        <f>G24+J24</f>
        <v>0</v>
      </c>
      <c r="G24" s="26"/>
      <c r="H24" s="27"/>
      <c r="I24" s="27"/>
      <c r="J24" s="27">
        <f>SUM(K24:L24)</f>
        <v>0</v>
      </c>
      <c r="K24" s="27"/>
      <c r="L24" s="27"/>
      <c r="M24" s="27"/>
      <c r="N24" s="27"/>
      <c r="O24" s="27"/>
      <c r="P24" s="27"/>
      <c r="Q24" s="27"/>
      <c r="R24" s="27"/>
      <c r="S24" s="27"/>
      <c r="T24" s="27">
        <f>U24+X24</f>
        <v>628</v>
      </c>
      <c r="U24" s="27"/>
      <c r="V24" s="27"/>
      <c r="W24" s="26"/>
      <c r="X24" s="26">
        <f>SUM(Y24:Z24)</f>
        <v>628</v>
      </c>
      <c r="Y24" s="27">
        <v>628</v>
      </c>
      <c r="Z24" s="26"/>
    </row>
    <row r="25" spans="1:26">
      <c r="A25" s="28">
        <v>2</v>
      </c>
      <c r="B25" s="25" t="s">
        <v>35</v>
      </c>
      <c r="C25" s="26">
        <f t="shared" si="13"/>
        <v>420</v>
      </c>
      <c r="D25" s="26"/>
      <c r="E25" s="26">
        <f t="shared" si="14"/>
        <v>420</v>
      </c>
      <c r="F25" s="26">
        <f>G25+J25</f>
        <v>0</v>
      </c>
      <c r="G25" s="26"/>
      <c r="H25" s="27"/>
      <c r="I25" s="27"/>
      <c r="J25" s="27">
        <f>SUM(K25:L25)</f>
        <v>0</v>
      </c>
      <c r="K25" s="27"/>
      <c r="L25" s="27"/>
      <c r="M25" s="27"/>
      <c r="N25" s="27"/>
      <c r="O25" s="27"/>
      <c r="P25" s="27"/>
      <c r="Q25" s="27"/>
      <c r="R25" s="27"/>
      <c r="S25" s="27"/>
      <c r="T25" s="27">
        <f t="shared" ref="T25:T26" si="15">U25+X25</f>
        <v>420</v>
      </c>
      <c r="U25" s="27"/>
      <c r="V25" s="27"/>
      <c r="W25" s="26"/>
      <c r="X25" s="26">
        <f t="shared" ref="X25" si="16">SUM(Y25:Z25)</f>
        <v>420</v>
      </c>
      <c r="Y25" s="27">
        <v>420</v>
      </c>
      <c r="Z25" s="26"/>
    </row>
    <row r="26" spans="1:26">
      <c r="A26" s="28">
        <v>3</v>
      </c>
      <c r="B26" s="25" t="s">
        <v>36</v>
      </c>
      <c r="C26" s="26">
        <f t="shared" si="13"/>
        <v>760</v>
      </c>
      <c r="D26" s="26"/>
      <c r="E26" s="26">
        <f t="shared" si="14"/>
        <v>760</v>
      </c>
      <c r="F26" s="26">
        <f>G26+J26</f>
        <v>0</v>
      </c>
      <c r="G26" s="26"/>
      <c r="H26" s="27"/>
      <c r="I26" s="27"/>
      <c r="J26" s="27">
        <f>SUM(K26:L26)</f>
        <v>0</v>
      </c>
      <c r="K26" s="27"/>
      <c r="L26" s="27"/>
      <c r="M26" s="27"/>
      <c r="N26" s="27"/>
      <c r="O26" s="27"/>
      <c r="P26" s="27"/>
      <c r="Q26" s="27"/>
      <c r="R26" s="27"/>
      <c r="S26" s="27"/>
      <c r="T26" s="27">
        <f t="shared" si="15"/>
        <v>760</v>
      </c>
      <c r="U26" s="27"/>
      <c r="V26" s="27"/>
      <c r="W26" s="26"/>
      <c r="X26" s="26">
        <f>SUM(Y26:Z26)</f>
        <v>760</v>
      </c>
      <c r="Y26" s="27">
        <v>760</v>
      </c>
      <c r="Z26" s="26"/>
    </row>
    <row r="27" spans="1:26" s="5" customFormat="1">
      <c r="A27" s="18" t="s">
        <v>37</v>
      </c>
      <c r="B27" s="19" t="s">
        <v>38</v>
      </c>
      <c r="C27" s="20">
        <f t="shared" ref="C27:Z27" si="17">SUM(C28:C42)</f>
        <v>282547.89010989014</v>
      </c>
      <c r="D27" s="20">
        <f t="shared" si="17"/>
        <v>229048</v>
      </c>
      <c r="E27" s="20">
        <f t="shared" si="17"/>
        <v>53499.890109890111</v>
      </c>
      <c r="F27" s="20">
        <f t="shared" si="17"/>
        <v>67347.890109890111</v>
      </c>
      <c r="G27" s="20">
        <f t="shared" si="17"/>
        <v>37348</v>
      </c>
      <c r="H27" s="21">
        <f t="shared" si="17"/>
        <v>37348</v>
      </c>
      <c r="I27" s="21">
        <f t="shared" si="17"/>
        <v>0</v>
      </c>
      <c r="J27" s="21">
        <f t="shared" si="17"/>
        <v>29999.890109890111</v>
      </c>
      <c r="K27" s="21">
        <f t="shared" si="17"/>
        <v>29999.890109890111</v>
      </c>
      <c r="L27" s="21">
        <f t="shared" si="17"/>
        <v>0</v>
      </c>
      <c r="M27" s="21">
        <f t="shared" si="17"/>
        <v>35200</v>
      </c>
      <c r="N27" s="21">
        <f t="shared" si="17"/>
        <v>11700</v>
      </c>
      <c r="O27" s="21">
        <f t="shared" si="17"/>
        <v>11700</v>
      </c>
      <c r="P27" s="21">
        <f t="shared" si="17"/>
        <v>0</v>
      </c>
      <c r="Q27" s="21">
        <f t="shared" si="17"/>
        <v>23500</v>
      </c>
      <c r="R27" s="21">
        <f t="shared" si="17"/>
        <v>23500</v>
      </c>
      <c r="S27" s="21">
        <f t="shared" si="17"/>
        <v>0</v>
      </c>
      <c r="T27" s="21">
        <f t="shared" si="17"/>
        <v>180000</v>
      </c>
      <c r="U27" s="21">
        <f t="shared" si="17"/>
        <v>180000</v>
      </c>
      <c r="V27" s="21">
        <f t="shared" si="17"/>
        <v>180000</v>
      </c>
      <c r="W27" s="20">
        <f t="shared" si="17"/>
        <v>0</v>
      </c>
      <c r="X27" s="20">
        <f t="shared" si="17"/>
        <v>0</v>
      </c>
      <c r="Y27" s="21">
        <f t="shared" si="17"/>
        <v>0</v>
      </c>
      <c r="Z27" s="20">
        <f t="shared" si="17"/>
        <v>0</v>
      </c>
    </row>
    <row r="28" spans="1:26">
      <c r="A28" s="29">
        <v>1</v>
      </c>
      <c r="B28" s="30" t="s">
        <v>39</v>
      </c>
      <c r="C28" s="26">
        <f t="shared" ref="C28:C42" si="18">SUM(D28:E28)</f>
        <v>9924</v>
      </c>
      <c r="D28" s="26">
        <f t="shared" ref="D28:D43" si="19">G28+N28+U28</f>
        <v>9644</v>
      </c>
      <c r="E28" s="26">
        <f t="shared" ref="E28:E43" si="20">J28+Q28+X28</f>
        <v>280</v>
      </c>
      <c r="F28" s="26">
        <f t="shared" ref="F28:F43" si="21">G28+J28</f>
        <v>324</v>
      </c>
      <c r="G28" s="26">
        <f t="shared" ref="G28:G42" si="22">SUM(H28:I28)</f>
        <v>44</v>
      </c>
      <c r="H28" s="27">
        <v>44</v>
      </c>
      <c r="I28" s="27"/>
      <c r="J28" s="27">
        <f t="shared" ref="J28:J42" si="23">SUM(K28:L28)</f>
        <v>280</v>
      </c>
      <c r="K28" s="27">
        <v>280</v>
      </c>
      <c r="L28" s="27"/>
      <c r="M28" s="27">
        <f t="shared" ref="M28:M43" si="24">N28+Q28</f>
        <v>0</v>
      </c>
      <c r="N28" s="27"/>
      <c r="O28" s="27"/>
      <c r="P28" s="27"/>
      <c r="Q28" s="27">
        <f t="shared" ref="Q28:Q42" si="25">SUM(R28:S28)</f>
        <v>0</v>
      </c>
      <c r="R28" s="27">
        <v>0</v>
      </c>
      <c r="S28" s="27"/>
      <c r="T28" s="27">
        <f t="shared" ref="T28:T43" si="26">U28+X28</f>
        <v>9600</v>
      </c>
      <c r="U28" s="27">
        <f t="shared" ref="U28:U43" si="27">SUM(V28:W28)</f>
        <v>9600</v>
      </c>
      <c r="V28" s="27">
        <v>9600</v>
      </c>
      <c r="W28" s="26"/>
      <c r="X28" s="26">
        <f t="shared" ref="X28:X43" si="28">SUM(Y28:Z28)</f>
        <v>0</v>
      </c>
      <c r="Y28" s="27"/>
      <c r="Z28" s="26"/>
    </row>
    <row r="29" spans="1:26">
      <c r="A29" s="29">
        <v>2</v>
      </c>
      <c r="B29" s="30" t="s">
        <v>40</v>
      </c>
      <c r="C29" s="26">
        <f t="shared" si="18"/>
        <v>15060</v>
      </c>
      <c r="D29" s="26">
        <f t="shared" si="19"/>
        <v>11410</v>
      </c>
      <c r="E29" s="26">
        <f t="shared" si="20"/>
        <v>3650</v>
      </c>
      <c r="F29" s="26">
        <f t="shared" si="21"/>
        <v>7860</v>
      </c>
      <c r="G29" s="26">
        <f t="shared" si="22"/>
        <v>4210</v>
      </c>
      <c r="H29" s="27">
        <v>4210</v>
      </c>
      <c r="I29" s="27"/>
      <c r="J29" s="27">
        <f t="shared" si="23"/>
        <v>3650</v>
      </c>
      <c r="K29" s="27">
        <v>3650</v>
      </c>
      <c r="L29" s="27"/>
      <c r="M29" s="27">
        <f t="shared" si="24"/>
        <v>0</v>
      </c>
      <c r="N29" s="27"/>
      <c r="O29" s="27"/>
      <c r="P29" s="27"/>
      <c r="Q29" s="27">
        <f t="shared" si="25"/>
        <v>0</v>
      </c>
      <c r="R29" s="27">
        <v>0</v>
      </c>
      <c r="S29" s="27"/>
      <c r="T29" s="27">
        <f t="shared" si="26"/>
        <v>7200</v>
      </c>
      <c r="U29" s="27">
        <f t="shared" si="27"/>
        <v>7200</v>
      </c>
      <c r="V29" s="27">
        <v>7200</v>
      </c>
      <c r="W29" s="26"/>
      <c r="X29" s="26">
        <f t="shared" si="28"/>
        <v>0</v>
      </c>
      <c r="Y29" s="27"/>
      <c r="Z29" s="26"/>
    </row>
    <row r="30" spans="1:26">
      <c r="A30" s="29">
        <v>3</v>
      </c>
      <c r="B30" s="30" t="s">
        <v>41</v>
      </c>
      <c r="C30" s="26">
        <f t="shared" si="18"/>
        <v>35841</v>
      </c>
      <c r="D30" s="26">
        <f t="shared" si="19"/>
        <v>18931</v>
      </c>
      <c r="E30" s="26">
        <f t="shared" si="20"/>
        <v>16910</v>
      </c>
      <c r="F30" s="26">
        <f t="shared" si="21"/>
        <v>6541</v>
      </c>
      <c r="G30" s="26">
        <f t="shared" si="22"/>
        <v>2981</v>
      </c>
      <c r="H30" s="27">
        <v>2981</v>
      </c>
      <c r="I30" s="27"/>
      <c r="J30" s="27">
        <f t="shared" si="23"/>
        <v>3560</v>
      </c>
      <c r="K30" s="27">
        <v>3560</v>
      </c>
      <c r="L30" s="27"/>
      <c r="M30" s="27">
        <f t="shared" si="24"/>
        <v>17450</v>
      </c>
      <c r="N30" s="27">
        <f>SUM(O30:P30)</f>
        <v>4100</v>
      </c>
      <c r="O30" s="27">
        <v>4100</v>
      </c>
      <c r="P30" s="27"/>
      <c r="Q30" s="27">
        <f t="shared" si="25"/>
        <v>13350</v>
      </c>
      <c r="R30" s="27">
        <v>13350</v>
      </c>
      <c r="S30" s="27"/>
      <c r="T30" s="27">
        <f t="shared" si="26"/>
        <v>11850</v>
      </c>
      <c r="U30" s="27">
        <f t="shared" si="27"/>
        <v>11850</v>
      </c>
      <c r="V30" s="27">
        <v>11850</v>
      </c>
      <c r="W30" s="26"/>
      <c r="X30" s="26">
        <f t="shared" si="28"/>
        <v>0</v>
      </c>
      <c r="Y30" s="27"/>
      <c r="Z30" s="26"/>
    </row>
    <row r="31" spans="1:26">
      <c r="A31" s="29">
        <v>4</v>
      </c>
      <c r="B31" s="30" t="s">
        <v>42</v>
      </c>
      <c r="C31" s="26">
        <f t="shared" si="18"/>
        <v>12416</v>
      </c>
      <c r="D31" s="26">
        <f t="shared" si="19"/>
        <v>10296</v>
      </c>
      <c r="E31" s="26">
        <f t="shared" si="20"/>
        <v>2120</v>
      </c>
      <c r="F31" s="26">
        <f t="shared" si="21"/>
        <v>4616</v>
      </c>
      <c r="G31" s="26">
        <f t="shared" si="22"/>
        <v>2496</v>
      </c>
      <c r="H31" s="27">
        <v>2496</v>
      </c>
      <c r="I31" s="27"/>
      <c r="J31" s="27">
        <f t="shared" si="23"/>
        <v>2120</v>
      </c>
      <c r="K31" s="27">
        <v>2120</v>
      </c>
      <c r="L31" s="27"/>
      <c r="M31" s="27">
        <f t="shared" si="24"/>
        <v>0</v>
      </c>
      <c r="N31" s="27"/>
      <c r="O31" s="27"/>
      <c r="P31" s="27"/>
      <c r="Q31" s="27">
        <f t="shared" si="25"/>
        <v>0</v>
      </c>
      <c r="R31" s="27">
        <v>0</v>
      </c>
      <c r="S31" s="27"/>
      <c r="T31" s="27">
        <f t="shared" si="26"/>
        <v>7800</v>
      </c>
      <c r="U31" s="27">
        <f t="shared" si="27"/>
        <v>7800</v>
      </c>
      <c r="V31" s="27">
        <v>7800</v>
      </c>
      <c r="W31" s="26"/>
      <c r="X31" s="26">
        <f t="shared" si="28"/>
        <v>0</v>
      </c>
      <c r="Y31" s="27"/>
      <c r="Z31" s="26"/>
    </row>
    <row r="32" spans="1:26">
      <c r="A32" s="29">
        <v>5</v>
      </c>
      <c r="B32" s="30" t="s">
        <v>43</v>
      </c>
      <c r="C32" s="26">
        <f t="shared" si="18"/>
        <v>4970</v>
      </c>
      <c r="D32" s="26">
        <f t="shared" si="19"/>
        <v>4370</v>
      </c>
      <c r="E32" s="26">
        <f t="shared" si="20"/>
        <v>600</v>
      </c>
      <c r="F32" s="26">
        <f t="shared" si="21"/>
        <v>870</v>
      </c>
      <c r="G32" s="26">
        <f t="shared" si="22"/>
        <v>270</v>
      </c>
      <c r="H32" s="27">
        <v>270</v>
      </c>
      <c r="I32" s="27"/>
      <c r="J32" s="27">
        <f t="shared" si="23"/>
        <v>600</v>
      </c>
      <c r="K32" s="27">
        <v>600</v>
      </c>
      <c r="L32" s="27"/>
      <c r="M32" s="27">
        <f t="shared" si="24"/>
        <v>0</v>
      </c>
      <c r="N32" s="27"/>
      <c r="O32" s="27"/>
      <c r="P32" s="27"/>
      <c r="Q32" s="27">
        <f t="shared" si="25"/>
        <v>0</v>
      </c>
      <c r="R32" s="27">
        <v>0</v>
      </c>
      <c r="S32" s="27"/>
      <c r="T32" s="27">
        <f t="shared" si="26"/>
        <v>4100</v>
      </c>
      <c r="U32" s="27">
        <f t="shared" si="27"/>
        <v>4100</v>
      </c>
      <c r="V32" s="27">
        <v>4100</v>
      </c>
      <c r="W32" s="26"/>
      <c r="X32" s="26">
        <f t="shared" si="28"/>
        <v>0</v>
      </c>
      <c r="Y32" s="27"/>
      <c r="Z32" s="26"/>
    </row>
    <row r="33" spans="1:26">
      <c r="A33" s="29">
        <v>6</v>
      </c>
      <c r="B33" s="30" t="s">
        <v>44</v>
      </c>
      <c r="C33" s="26">
        <f t="shared" si="18"/>
        <v>37688</v>
      </c>
      <c r="D33" s="26">
        <f t="shared" si="19"/>
        <v>33438</v>
      </c>
      <c r="E33" s="26">
        <f t="shared" si="20"/>
        <v>4250</v>
      </c>
      <c r="F33" s="26">
        <f t="shared" si="21"/>
        <v>6988</v>
      </c>
      <c r="G33" s="26">
        <f t="shared" si="22"/>
        <v>3238</v>
      </c>
      <c r="H33" s="27">
        <v>3238</v>
      </c>
      <c r="I33" s="27"/>
      <c r="J33" s="27">
        <f t="shared" si="23"/>
        <v>3750</v>
      </c>
      <c r="K33" s="27">
        <v>3750</v>
      </c>
      <c r="L33" s="27"/>
      <c r="M33" s="27">
        <f t="shared" si="24"/>
        <v>500</v>
      </c>
      <c r="N33" s="27"/>
      <c r="O33" s="27"/>
      <c r="P33" s="27"/>
      <c r="Q33" s="27">
        <f t="shared" si="25"/>
        <v>500</v>
      </c>
      <c r="R33" s="27">
        <v>500</v>
      </c>
      <c r="S33" s="27"/>
      <c r="T33" s="27">
        <f t="shared" si="26"/>
        <v>30200</v>
      </c>
      <c r="U33" s="27">
        <f t="shared" si="27"/>
        <v>30200</v>
      </c>
      <c r="V33" s="27">
        <v>30200</v>
      </c>
      <c r="W33" s="26"/>
      <c r="X33" s="26">
        <f t="shared" si="28"/>
        <v>0</v>
      </c>
      <c r="Y33" s="27"/>
      <c r="Z33" s="26"/>
    </row>
    <row r="34" spans="1:26">
      <c r="A34" s="29">
        <v>7</v>
      </c>
      <c r="B34" s="30" t="s">
        <v>45</v>
      </c>
      <c r="C34" s="26">
        <f t="shared" si="18"/>
        <v>13156</v>
      </c>
      <c r="D34" s="26">
        <f t="shared" si="19"/>
        <v>11986</v>
      </c>
      <c r="E34" s="26">
        <f t="shared" si="20"/>
        <v>1170</v>
      </c>
      <c r="F34" s="26">
        <f t="shared" si="21"/>
        <v>1456</v>
      </c>
      <c r="G34" s="26">
        <f t="shared" si="22"/>
        <v>286</v>
      </c>
      <c r="H34" s="27">
        <v>286</v>
      </c>
      <c r="I34" s="27"/>
      <c r="J34" s="27">
        <f t="shared" si="23"/>
        <v>1170</v>
      </c>
      <c r="K34" s="27">
        <v>1170</v>
      </c>
      <c r="L34" s="27"/>
      <c r="M34" s="27">
        <f t="shared" si="24"/>
        <v>0</v>
      </c>
      <c r="N34" s="27"/>
      <c r="O34" s="27"/>
      <c r="P34" s="27"/>
      <c r="Q34" s="27">
        <f t="shared" si="25"/>
        <v>0</v>
      </c>
      <c r="R34" s="27">
        <v>0</v>
      </c>
      <c r="S34" s="27"/>
      <c r="T34" s="27">
        <f t="shared" si="26"/>
        <v>11700</v>
      </c>
      <c r="U34" s="27">
        <f t="shared" si="27"/>
        <v>11700</v>
      </c>
      <c r="V34" s="27">
        <v>11700</v>
      </c>
      <c r="W34" s="26"/>
      <c r="X34" s="26">
        <f t="shared" si="28"/>
        <v>0</v>
      </c>
      <c r="Y34" s="27"/>
      <c r="Z34" s="26"/>
    </row>
    <row r="35" spans="1:26">
      <c r="A35" s="29">
        <v>8</v>
      </c>
      <c r="B35" s="30" t="s">
        <v>46</v>
      </c>
      <c r="C35" s="26">
        <f t="shared" si="18"/>
        <v>18601.890109890111</v>
      </c>
      <c r="D35" s="26">
        <f t="shared" si="19"/>
        <v>14812</v>
      </c>
      <c r="E35" s="26">
        <f t="shared" si="20"/>
        <v>3789.8901098901097</v>
      </c>
      <c r="F35" s="26">
        <f t="shared" si="21"/>
        <v>10401.89010989011</v>
      </c>
      <c r="G35" s="26">
        <f t="shared" si="22"/>
        <v>6612</v>
      </c>
      <c r="H35" s="27">
        <v>6612</v>
      </c>
      <c r="I35" s="27"/>
      <c r="J35" s="27">
        <f t="shared" si="23"/>
        <v>3789.8901098901097</v>
      </c>
      <c r="K35" s="27">
        <v>3789.8901098901097</v>
      </c>
      <c r="L35" s="27"/>
      <c r="M35" s="27">
        <f t="shared" si="24"/>
        <v>0</v>
      </c>
      <c r="N35" s="27"/>
      <c r="O35" s="27"/>
      <c r="P35" s="27"/>
      <c r="Q35" s="27">
        <f t="shared" si="25"/>
        <v>0</v>
      </c>
      <c r="R35" s="27">
        <v>0</v>
      </c>
      <c r="S35" s="27"/>
      <c r="T35" s="27">
        <f t="shared" si="26"/>
        <v>8200</v>
      </c>
      <c r="U35" s="27">
        <f t="shared" si="27"/>
        <v>8200</v>
      </c>
      <c r="V35" s="27">
        <v>8200</v>
      </c>
      <c r="W35" s="26"/>
      <c r="X35" s="26">
        <f t="shared" si="28"/>
        <v>0</v>
      </c>
      <c r="Y35" s="27"/>
      <c r="Z35" s="26"/>
    </row>
    <row r="36" spans="1:26">
      <c r="A36" s="29">
        <v>9</v>
      </c>
      <c r="B36" s="30" t="s">
        <v>47</v>
      </c>
      <c r="C36" s="26">
        <f t="shared" si="18"/>
        <v>27186.5</v>
      </c>
      <c r="D36" s="26">
        <f t="shared" si="19"/>
        <v>16726.5</v>
      </c>
      <c r="E36" s="26">
        <f t="shared" si="20"/>
        <v>10460</v>
      </c>
      <c r="F36" s="26">
        <f t="shared" si="21"/>
        <v>4286.5</v>
      </c>
      <c r="G36" s="26">
        <f t="shared" si="22"/>
        <v>476.5</v>
      </c>
      <c r="H36" s="27">
        <v>476.5</v>
      </c>
      <c r="I36" s="27"/>
      <c r="J36" s="27">
        <f t="shared" si="23"/>
        <v>3810</v>
      </c>
      <c r="K36" s="27">
        <v>3810</v>
      </c>
      <c r="L36" s="27"/>
      <c r="M36" s="27">
        <f t="shared" si="24"/>
        <v>14250</v>
      </c>
      <c r="N36" s="27">
        <f>SUM(O36:P36)</f>
        <v>7600</v>
      </c>
      <c r="O36" s="27">
        <v>7600</v>
      </c>
      <c r="P36" s="27"/>
      <c r="Q36" s="27">
        <f t="shared" si="25"/>
        <v>6650</v>
      </c>
      <c r="R36" s="27">
        <v>6650</v>
      </c>
      <c r="S36" s="27"/>
      <c r="T36" s="27">
        <f t="shared" si="26"/>
        <v>8650</v>
      </c>
      <c r="U36" s="27">
        <f t="shared" si="27"/>
        <v>8650</v>
      </c>
      <c r="V36" s="27">
        <v>8650</v>
      </c>
      <c r="W36" s="26"/>
      <c r="X36" s="26">
        <f t="shared" si="28"/>
        <v>0</v>
      </c>
      <c r="Y36" s="27"/>
      <c r="Z36" s="26"/>
    </row>
    <row r="37" spans="1:26">
      <c r="A37" s="29">
        <v>10</v>
      </c>
      <c r="B37" s="30" t="s">
        <v>48</v>
      </c>
      <c r="C37" s="26">
        <f t="shared" si="18"/>
        <v>39513</v>
      </c>
      <c r="D37" s="26">
        <f t="shared" si="19"/>
        <v>39013</v>
      </c>
      <c r="E37" s="26">
        <f t="shared" si="20"/>
        <v>500</v>
      </c>
      <c r="F37" s="26">
        <f t="shared" si="21"/>
        <v>2640</v>
      </c>
      <c r="G37" s="26">
        <f t="shared" si="22"/>
        <v>2640</v>
      </c>
      <c r="H37" s="27">
        <v>2640</v>
      </c>
      <c r="I37" s="27"/>
      <c r="J37" s="27">
        <f t="shared" si="23"/>
        <v>0</v>
      </c>
      <c r="K37" s="27">
        <v>0</v>
      </c>
      <c r="L37" s="27"/>
      <c r="M37" s="27">
        <f t="shared" si="24"/>
        <v>500</v>
      </c>
      <c r="N37" s="27"/>
      <c r="O37" s="27"/>
      <c r="P37" s="27"/>
      <c r="Q37" s="27">
        <f t="shared" si="25"/>
        <v>500</v>
      </c>
      <c r="R37" s="27">
        <v>500</v>
      </c>
      <c r="S37" s="27"/>
      <c r="T37" s="27">
        <f t="shared" si="26"/>
        <v>36373</v>
      </c>
      <c r="U37" s="27">
        <f t="shared" si="27"/>
        <v>36373</v>
      </c>
      <c r="V37" s="27">
        <v>36373</v>
      </c>
      <c r="W37" s="26"/>
      <c r="X37" s="26">
        <f t="shared" si="28"/>
        <v>0</v>
      </c>
      <c r="Y37" s="27"/>
      <c r="Z37" s="26"/>
    </row>
    <row r="38" spans="1:26">
      <c r="A38" s="29">
        <v>11</v>
      </c>
      <c r="B38" s="30" t="s">
        <v>49</v>
      </c>
      <c r="C38" s="26">
        <f t="shared" si="18"/>
        <v>13136</v>
      </c>
      <c r="D38" s="26">
        <f t="shared" si="19"/>
        <v>10476</v>
      </c>
      <c r="E38" s="26">
        <f t="shared" si="20"/>
        <v>2660</v>
      </c>
      <c r="F38" s="26">
        <f t="shared" si="21"/>
        <v>2436</v>
      </c>
      <c r="G38" s="26">
        <f t="shared" si="22"/>
        <v>276</v>
      </c>
      <c r="H38" s="27">
        <v>276</v>
      </c>
      <c r="I38" s="27"/>
      <c r="J38" s="27">
        <f t="shared" si="23"/>
        <v>2160</v>
      </c>
      <c r="K38" s="27">
        <v>2160</v>
      </c>
      <c r="L38" s="27"/>
      <c r="M38" s="27">
        <f t="shared" si="24"/>
        <v>500</v>
      </c>
      <c r="N38" s="27"/>
      <c r="O38" s="27"/>
      <c r="P38" s="27"/>
      <c r="Q38" s="27">
        <f t="shared" si="25"/>
        <v>500</v>
      </c>
      <c r="R38" s="27">
        <v>500</v>
      </c>
      <c r="S38" s="27"/>
      <c r="T38" s="27">
        <f t="shared" si="26"/>
        <v>10200</v>
      </c>
      <c r="U38" s="27">
        <f t="shared" si="27"/>
        <v>10200</v>
      </c>
      <c r="V38" s="27">
        <v>10200</v>
      </c>
      <c r="W38" s="26"/>
      <c r="X38" s="26">
        <f t="shared" si="28"/>
        <v>0</v>
      </c>
      <c r="Y38" s="27"/>
      <c r="Z38" s="26"/>
    </row>
    <row r="39" spans="1:26">
      <c r="A39" s="29">
        <v>12</v>
      </c>
      <c r="B39" s="30" t="s">
        <v>50</v>
      </c>
      <c r="C39" s="26">
        <f t="shared" si="18"/>
        <v>9462</v>
      </c>
      <c r="D39" s="26">
        <f t="shared" si="19"/>
        <v>5232</v>
      </c>
      <c r="E39" s="26">
        <f t="shared" si="20"/>
        <v>4230</v>
      </c>
      <c r="F39" s="26">
        <f t="shared" si="21"/>
        <v>4062</v>
      </c>
      <c r="G39" s="26">
        <f t="shared" si="22"/>
        <v>1832</v>
      </c>
      <c r="H39" s="27">
        <v>1832</v>
      </c>
      <c r="I39" s="27"/>
      <c r="J39" s="27">
        <f t="shared" si="23"/>
        <v>2230</v>
      </c>
      <c r="K39" s="27">
        <v>2230</v>
      </c>
      <c r="L39" s="27"/>
      <c r="M39" s="27">
        <f t="shared" si="24"/>
        <v>2000</v>
      </c>
      <c r="N39" s="27"/>
      <c r="O39" s="27"/>
      <c r="P39" s="27"/>
      <c r="Q39" s="27">
        <f t="shared" si="25"/>
        <v>2000</v>
      </c>
      <c r="R39" s="27">
        <v>2000</v>
      </c>
      <c r="S39" s="27"/>
      <c r="T39" s="27">
        <f t="shared" si="26"/>
        <v>3400</v>
      </c>
      <c r="U39" s="27">
        <f t="shared" si="27"/>
        <v>3400</v>
      </c>
      <c r="V39" s="27">
        <v>3400</v>
      </c>
      <c r="W39" s="26"/>
      <c r="X39" s="26">
        <f t="shared" si="28"/>
        <v>0</v>
      </c>
      <c r="Y39" s="27"/>
      <c r="Z39" s="26"/>
    </row>
    <row r="40" spans="1:26">
      <c r="A40" s="29">
        <v>13</v>
      </c>
      <c r="B40" s="30" t="s">
        <v>51</v>
      </c>
      <c r="C40" s="26">
        <f t="shared" si="18"/>
        <v>24998</v>
      </c>
      <c r="D40" s="26">
        <f t="shared" si="19"/>
        <v>22718</v>
      </c>
      <c r="E40" s="26">
        <f t="shared" si="20"/>
        <v>2280</v>
      </c>
      <c r="F40" s="26">
        <f t="shared" si="21"/>
        <v>11098</v>
      </c>
      <c r="G40" s="26">
        <f t="shared" si="22"/>
        <v>8818</v>
      </c>
      <c r="H40" s="27">
        <v>8818</v>
      </c>
      <c r="I40" s="27"/>
      <c r="J40" s="27">
        <f t="shared" si="23"/>
        <v>2280</v>
      </c>
      <c r="K40" s="27">
        <v>2280</v>
      </c>
      <c r="L40" s="27"/>
      <c r="M40" s="27">
        <f t="shared" si="24"/>
        <v>0</v>
      </c>
      <c r="N40" s="27"/>
      <c r="O40" s="27"/>
      <c r="P40" s="27"/>
      <c r="Q40" s="27">
        <f t="shared" si="25"/>
        <v>0</v>
      </c>
      <c r="R40" s="27">
        <v>0</v>
      </c>
      <c r="S40" s="27"/>
      <c r="T40" s="27">
        <f t="shared" si="26"/>
        <v>13900</v>
      </c>
      <c r="U40" s="27">
        <f t="shared" si="27"/>
        <v>13900</v>
      </c>
      <c r="V40" s="27">
        <v>13900</v>
      </c>
      <c r="W40" s="26"/>
      <c r="X40" s="26">
        <f t="shared" si="28"/>
        <v>0</v>
      </c>
      <c r="Y40" s="27"/>
      <c r="Z40" s="26"/>
    </row>
    <row r="41" spans="1:26">
      <c r="A41" s="29">
        <v>14</v>
      </c>
      <c r="B41" s="30" t="s">
        <v>52</v>
      </c>
      <c r="C41" s="26">
        <f t="shared" si="18"/>
        <v>11919.5</v>
      </c>
      <c r="D41" s="26">
        <f t="shared" si="19"/>
        <v>11319.5</v>
      </c>
      <c r="E41" s="26">
        <f t="shared" si="20"/>
        <v>600</v>
      </c>
      <c r="F41" s="26">
        <f t="shared" si="21"/>
        <v>792.5</v>
      </c>
      <c r="G41" s="26">
        <f t="shared" si="22"/>
        <v>192.5</v>
      </c>
      <c r="H41" s="27">
        <v>192.5</v>
      </c>
      <c r="I41" s="27"/>
      <c r="J41" s="27">
        <f t="shared" si="23"/>
        <v>600</v>
      </c>
      <c r="K41" s="27">
        <v>600</v>
      </c>
      <c r="L41" s="27"/>
      <c r="M41" s="27">
        <f t="shared" si="24"/>
        <v>0</v>
      </c>
      <c r="N41" s="27"/>
      <c r="O41" s="27"/>
      <c r="P41" s="27"/>
      <c r="Q41" s="27">
        <f t="shared" si="25"/>
        <v>0</v>
      </c>
      <c r="R41" s="27">
        <v>0</v>
      </c>
      <c r="S41" s="27"/>
      <c r="T41" s="27">
        <f t="shared" si="26"/>
        <v>11127</v>
      </c>
      <c r="U41" s="27">
        <f t="shared" si="27"/>
        <v>11127</v>
      </c>
      <c r="V41" s="27">
        <v>11127</v>
      </c>
      <c r="W41" s="26"/>
      <c r="X41" s="26">
        <f t="shared" si="28"/>
        <v>0</v>
      </c>
      <c r="Y41" s="27"/>
      <c r="Z41" s="26"/>
    </row>
    <row r="42" spans="1:26">
      <c r="A42" s="29">
        <v>15</v>
      </c>
      <c r="B42" s="30" t="s">
        <v>53</v>
      </c>
      <c r="C42" s="26">
        <f t="shared" si="18"/>
        <v>8676</v>
      </c>
      <c r="D42" s="26">
        <f t="shared" si="19"/>
        <v>8676</v>
      </c>
      <c r="E42" s="26">
        <f t="shared" si="20"/>
        <v>0</v>
      </c>
      <c r="F42" s="26">
        <f t="shared" si="21"/>
        <v>2976</v>
      </c>
      <c r="G42" s="26">
        <f t="shared" si="22"/>
        <v>2976</v>
      </c>
      <c r="H42" s="27">
        <v>2976</v>
      </c>
      <c r="I42" s="27"/>
      <c r="J42" s="27">
        <f t="shared" si="23"/>
        <v>0</v>
      </c>
      <c r="K42" s="27">
        <v>0</v>
      </c>
      <c r="L42" s="27"/>
      <c r="M42" s="27">
        <f t="shared" si="24"/>
        <v>0</v>
      </c>
      <c r="N42" s="27"/>
      <c r="O42" s="27"/>
      <c r="P42" s="27"/>
      <c r="Q42" s="27">
        <f t="shared" si="25"/>
        <v>0</v>
      </c>
      <c r="R42" s="27">
        <v>0</v>
      </c>
      <c r="S42" s="27"/>
      <c r="T42" s="27">
        <f t="shared" si="26"/>
        <v>5700</v>
      </c>
      <c r="U42" s="27">
        <f t="shared" si="27"/>
        <v>5700</v>
      </c>
      <c r="V42" s="27">
        <v>5700</v>
      </c>
      <c r="W42" s="26"/>
      <c r="X42" s="26">
        <f t="shared" si="28"/>
        <v>0</v>
      </c>
      <c r="Y42" s="27"/>
      <c r="Z42" s="26"/>
    </row>
    <row r="43" spans="1:26">
      <c r="A43" s="31" t="s">
        <v>54</v>
      </c>
      <c r="B43" s="32" t="s">
        <v>55</v>
      </c>
      <c r="C43" s="33">
        <f>D43+E43</f>
        <v>24000</v>
      </c>
      <c r="D43" s="33">
        <f t="shared" si="19"/>
        <v>1000</v>
      </c>
      <c r="E43" s="33">
        <f t="shared" si="20"/>
        <v>23000</v>
      </c>
      <c r="F43" s="33">
        <f t="shared" si="21"/>
        <v>1000</v>
      </c>
      <c r="G43" s="33">
        <f>H43+I43</f>
        <v>1000</v>
      </c>
      <c r="H43" s="34">
        <v>1000</v>
      </c>
      <c r="I43" s="34"/>
      <c r="J43" s="34">
        <f>K43+L43</f>
        <v>0</v>
      </c>
      <c r="K43" s="34"/>
      <c r="L43" s="34"/>
      <c r="M43" s="34">
        <f t="shared" si="24"/>
        <v>0</v>
      </c>
      <c r="N43" s="34">
        <f>O43+P43</f>
        <v>0</v>
      </c>
      <c r="O43" s="34"/>
      <c r="P43" s="34"/>
      <c r="Q43" s="34"/>
      <c r="R43" s="34"/>
      <c r="S43" s="34"/>
      <c r="T43" s="34">
        <f t="shared" si="26"/>
        <v>23000</v>
      </c>
      <c r="U43" s="34">
        <f t="shared" si="27"/>
        <v>0</v>
      </c>
      <c r="V43" s="34"/>
      <c r="W43" s="33"/>
      <c r="X43" s="33">
        <f t="shared" si="28"/>
        <v>23000</v>
      </c>
      <c r="Y43" s="34">
        <v>23000</v>
      </c>
      <c r="Z43" s="33"/>
    </row>
  </sheetData>
  <mergeCells count="20">
    <mergeCell ref="A2:Z2"/>
    <mergeCell ref="A3:Z3"/>
    <mergeCell ref="A5:A7"/>
    <mergeCell ref="B5:B7"/>
    <mergeCell ref="C5:C7"/>
    <mergeCell ref="D5:E5"/>
    <mergeCell ref="F5:L5"/>
    <mergeCell ref="M5:S5"/>
    <mergeCell ref="T5:Z5"/>
    <mergeCell ref="D6:D7"/>
    <mergeCell ref="Q6:S6"/>
    <mergeCell ref="T6:T7"/>
    <mergeCell ref="U6:W6"/>
    <mergeCell ref="X6:Z6"/>
    <mergeCell ref="E6:E7"/>
    <mergeCell ref="F6:F7"/>
    <mergeCell ref="G6:I6"/>
    <mergeCell ref="J6:L6"/>
    <mergeCell ref="M6:M7"/>
    <mergeCell ref="N6:P6"/>
  </mergeCells>
  <pageMargins left="0.47" right="0.28000000000000003" top="0.49" bottom="0.52" header="0.3" footer="0.3"/>
  <pageSetup paperSize="9" scale="3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2024-01-17T04:07:44Z</dcterms:created>
  <dcterms:modified xsi:type="dcterms:W3CDTF">2024-04-11T22:30:39Z</dcterms:modified>
</cp:coreProperties>
</file>