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3. Cong khai Ngan sach\Cong khai tinh hinh thuc hien nam 2024\9 thang\Chinh thuc\Bieu Excel\"/>
    </mc:Choice>
  </mc:AlternateContent>
  <xr:revisionPtr revIDLastSave="0" documentId="8_{EE48265F-FE2F-4156-A3DA-478D15D4601F}" xr6:coauthVersionLast="47" xr6:coauthVersionMax="47" xr10:uidLastSave="{00000000-0000-0000-0000-000000000000}"/>
  <bookViews>
    <workbookView xWindow="-120" yWindow="-120" windowWidth="24240" windowHeight="13020" xr2:uid="{B7A443E0-9CFB-4A47-85A5-895C87CFA200}"/>
  </bookViews>
  <sheets>
    <sheet name="Bieu 5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E18" i="1"/>
  <c r="D18" i="1"/>
  <c r="D17" i="1"/>
  <c r="E17" i="1" s="1"/>
  <c r="D16" i="1"/>
  <c r="E16" i="1" s="1"/>
  <c r="C16" i="1"/>
  <c r="C15" i="1"/>
  <c r="D13" i="1"/>
  <c r="D12" i="1"/>
  <c r="E12" i="1" s="1"/>
  <c r="E10" i="1"/>
  <c r="D10" i="1"/>
  <c r="D9" i="1"/>
  <c r="E9" i="1" s="1"/>
  <c r="C9" i="1"/>
  <c r="C8" i="1" s="1"/>
  <c r="D15" i="1" l="1"/>
  <c r="E15" i="1" s="1"/>
  <c r="D8" i="1"/>
  <c r="E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C15" authorId="0" shapeId="0" xr:uid="{C967A23E-BA0B-4AE8-A4A1-14E45990A26E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Cộng 130 cải cách tiền lương</t>
        </r>
      </text>
    </comment>
  </commentList>
</comments>
</file>

<file path=xl/sharedStrings.xml><?xml version="1.0" encoding="utf-8"?>
<sst xmlns="http://schemas.openxmlformats.org/spreadsheetml/2006/main" count="36" uniqueCount="33">
  <si>
    <t>UBND TỈNH ĐẮK LẮK</t>
  </si>
  <si>
    <t>Biểu số 59/CK-NSNN</t>
  </si>
  <si>
    <t>CÂN ĐỐI NGÂN SÁCH ĐỊA PHƯƠNG 9 THÁNG NĂM 2024</t>
  </si>
  <si>
    <t>Đơn vị: Triệu đồng</t>
  </si>
  <si>
    <t>STT</t>
  </si>
  <si>
    <t>NỘI DUNG</t>
  </si>
  <si>
    <t>DỰ TOÁN NĂM</t>
  </si>
  <si>
    <t>ƯỚC THỰC HIỆN 9 THÁNG</t>
  </si>
  <si>
    <t>SO SÁNH ƯỚC THỰC HIỆN VỚI (%)</t>
  </si>
  <si>
    <t>CÙNG KỲ NĂM TRƯỚC</t>
  </si>
  <si>
    <t>A</t>
  </si>
  <si>
    <t>TỔNG NGUỒN THU NSNN TRÊN ĐỊA BÀN</t>
  </si>
  <si>
    <t>I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</si>
  <si>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</si>
  <si>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</si>
  <si>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</si>
  <si>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</si>
  <si>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</si>
  <si>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II</t>
  </si>
  <si>
    <t>Thu chuyển nguồn từ năm trước chuyển sang</t>
  </si>
  <si>
    <t>B</t>
  </si>
  <si>
    <t>TỔNG CHI NSĐP</t>
  </si>
  <si>
    <t>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</si>
  <si>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</si>
  <si>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</si>
  <si>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</si>
  <si>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</si>
  <si>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</si>
  <si>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từ nguồn bổ sung có mục tiêu từ NSTW cho NSĐP</t>
  </si>
  <si>
    <t>C</t>
  </si>
  <si>
    <t>BỘI CHI NSĐP/BỘI THU NSĐP</t>
  </si>
  <si>
    <t>D</t>
  </si>
  <si>
    <t>CHI TRẢ NỢ 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</si>
</sst>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0"/>
      <name val=".VnArial Narrow"/>
      <family val="2"/>
    </font>
    <font>
      <b/>
      <sz val="12"/>
      <name val="Times New Roman"/>
      <family val="1"/>
      <charset val="163"/>
    </font>
    <font>
      <b/>
      <sz val="12"/>
      <name val="Times New Romanh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</font>
    <font>
      <i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0" fillId="0" borderId="6" xfId="0" applyFont="1" applyBorder="1"/>
    <xf numFmtId="3" fontId="9" fillId="0" borderId="6" xfId="0" applyNumberFormat="1" applyFont="1" applyBorder="1"/>
    <xf numFmtId="43" fontId="9" fillId="0" borderId="6" xfId="1" applyFont="1" applyBorder="1"/>
    <xf numFmtId="0" fontId="11" fillId="0" borderId="0" xfId="0" applyFont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3" fontId="9" fillId="0" borderId="7" xfId="0" applyNumberFormat="1" applyFont="1" applyBorder="1"/>
    <xf numFmtId="43" fontId="9" fillId="0" borderId="7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7" xfId="0" applyNumberFormat="1" applyFont="1" applyBorder="1"/>
    <xf numFmtId="43" fontId="3" fillId="0" borderId="7" xfId="1" applyFont="1" applyBorder="1"/>
    <xf numFmtId="0" fontId="12" fillId="0" borderId="0" xfId="0" applyFont="1"/>
    <xf numFmtId="164" fontId="12" fillId="0" borderId="0" xfId="1" applyNumberFormat="1" applyFont="1" applyFill="1"/>
    <xf numFmtId="0" fontId="10" fillId="0" borderId="7" xfId="0" applyFont="1" applyBorder="1"/>
    <xf numFmtId="3" fontId="11" fillId="0" borderId="0" xfId="0" applyNumberFormat="1" applyFont="1"/>
    <xf numFmtId="3" fontId="12" fillId="0" borderId="0" xfId="0" applyNumberFormat="1" applyFont="1"/>
    <xf numFmtId="164" fontId="3" fillId="0" borderId="7" xfId="1" applyNumberFormat="1" applyFont="1" applyBorder="1"/>
    <xf numFmtId="43" fontId="9" fillId="0" borderId="7" xfId="1" applyFont="1" applyFill="1" applyBorder="1"/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3" fontId="9" fillId="0" borderId="8" xfId="0" applyNumberFormat="1" applyFont="1" applyBorder="1"/>
    <xf numFmtId="43" fontId="9" fillId="0" borderId="8" xfId="0" applyNumberFormat="1" applyFont="1" applyBorder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2.%20Bieu%20cong%20khai%20ngan%20sach%20upload.xlsx" TargetMode="External"/><Relationship Id="rId1" Type="http://schemas.openxmlformats.org/officeDocument/2006/relationships/externalLinkPath" Target="file:///C:\Users\ntanm\Downloads\2.%20Bieu%20cong%20khai%20ngan%20sach%20up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eu 59"/>
      <sheetName val="Bieu 60"/>
      <sheetName val="Bieu 61"/>
    </sheetNames>
    <sheetDataSet>
      <sheetData sheetId="0"/>
      <sheetData sheetId="1">
        <row r="9">
          <cell r="D9">
            <v>6121886.7092779996</v>
          </cell>
        </row>
        <row r="29">
          <cell r="D29">
            <v>76264.356612999996</v>
          </cell>
        </row>
        <row r="36">
          <cell r="D36">
            <v>10144.747576</v>
          </cell>
        </row>
      </sheetData>
      <sheetData sheetId="2">
        <row r="10">
          <cell r="D10">
            <v>3931657.4055639999</v>
          </cell>
        </row>
        <row r="14">
          <cell r="D14">
            <v>9540673.2847460005</v>
          </cell>
        </row>
        <row r="29">
          <cell r="D29">
            <v>2568670.9910539999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1E44-8B1E-4E65-AFD9-E463D42ED4F4}">
  <sheetPr>
    <pageSetUpPr fitToPage="1"/>
  </sheetPr>
  <dimension ref="A1:L33"/>
  <sheetViews>
    <sheetView tabSelected="1" workbookViewId="0">
      <selection activeCell="C19" sqref="C19"/>
    </sheetView>
  </sheetViews>
  <sheetFormatPr defaultColWidth="12.85546875" defaultRowHeight="15.75"/>
  <cols>
    <col min="1" max="1" width="7.28515625" style="4" customWidth="1"/>
    <col min="2" max="2" width="52.7109375" style="4" customWidth="1"/>
    <col min="3" max="4" width="16.28515625" style="4" customWidth="1"/>
    <col min="5" max="6" width="13.42578125" style="4" customWidth="1"/>
    <col min="7" max="7" width="12.85546875" style="4"/>
    <col min="8" max="8" width="14.28515625" style="4" bestFit="1" customWidth="1"/>
    <col min="9" max="16384" width="12.85546875" style="4"/>
  </cols>
  <sheetData>
    <row r="1" spans="1:12" ht="21" customHeight="1">
      <c r="A1" s="1" t="s">
        <v>0</v>
      </c>
      <c r="B1" s="1"/>
      <c r="C1" s="1"/>
      <c r="D1" s="2" t="s">
        <v>1</v>
      </c>
      <c r="E1" s="3"/>
      <c r="F1" s="3"/>
    </row>
    <row r="2" spans="1:12" ht="33" customHeight="1">
      <c r="A2" s="3" t="s">
        <v>2</v>
      </c>
      <c r="B2" s="3"/>
      <c r="C2" s="3"/>
      <c r="D2" s="3"/>
      <c r="E2" s="3"/>
      <c r="F2" s="3"/>
    </row>
    <row r="3" spans="1:12" ht="12.75" customHeight="1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spans="1:12" ht="19.5" customHeight="1">
      <c r="A4" s="7"/>
      <c r="B4" s="7"/>
      <c r="C4" s="7"/>
      <c r="D4" s="7"/>
      <c r="E4" s="7"/>
      <c r="F4" s="8" t="s">
        <v>3</v>
      </c>
      <c r="G4" s="9"/>
      <c r="H4" s="6"/>
      <c r="I4" s="6"/>
      <c r="J4" s="6"/>
      <c r="K4" s="6"/>
      <c r="L4" s="6"/>
    </row>
    <row r="5" spans="1:12" s="13" customFormat="1" ht="33" customHeight="1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2"/>
    </row>
    <row r="6" spans="1:12" s="13" customFormat="1" ht="16.5">
      <c r="A6" s="14"/>
      <c r="B6" s="14"/>
      <c r="C6" s="14"/>
      <c r="D6" s="14"/>
      <c r="E6" s="10" t="s">
        <v>6</v>
      </c>
      <c r="F6" s="10" t="s">
        <v>9</v>
      </c>
    </row>
    <row r="7" spans="1:12" s="13" customFormat="1" ht="30.75" customHeight="1">
      <c r="A7" s="15"/>
      <c r="B7" s="15"/>
      <c r="C7" s="15"/>
      <c r="D7" s="15"/>
      <c r="E7" s="16"/>
      <c r="F7" s="16"/>
    </row>
    <row r="8" spans="1:12" s="21" customFormat="1" ht="24.95" customHeight="1">
      <c r="A8" s="17" t="s">
        <v>10</v>
      </c>
      <c r="B8" s="18" t="s">
        <v>11</v>
      </c>
      <c r="C8" s="19">
        <f>C9+C14</f>
        <v>8500000</v>
      </c>
      <c r="D8" s="19">
        <f>D9+D14</f>
        <v>14632197.668097999</v>
      </c>
      <c r="E8" s="20">
        <f>D8/C8%</f>
        <v>172.14350197762352</v>
      </c>
      <c r="F8" s="20">
        <v>107.7248491231892</v>
      </c>
    </row>
    <row r="9" spans="1:12" s="21" customFormat="1" ht="24.95" customHeight="1">
      <c r="A9" s="22" t="s">
        <v>12</v>
      </c>
      <c r="B9" s="23" t="s">
        <v>13</v>
      </c>
      <c r="C9" s="24">
        <f>C10+C11+C12+C13</f>
        <v>8500000</v>
      </c>
      <c r="D9" s="24">
        <f>SUM(D10:D13)</f>
        <v>6208295.8134669997</v>
      </c>
      <c r="E9" s="25">
        <f>D9/C9%</f>
        <v>73.03877427608235</v>
      </c>
      <c r="F9" s="25">
        <v>110.82723759254651</v>
      </c>
    </row>
    <row r="10" spans="1:12" s="30" customFormat="1" ht="24.95" customHeight="1">
      <c r="A10" s="26">
        <v>1</v>
      </c>
      <c r="B10" s="27" t="s">
        <v>14</v>
      </c>
      <c r="C10" s="28">
        <v>8430000</v>
      </c>
      <c r="D10" s="28">
        <f>'[1]Bieu 60'!D9</f>
        <v>6121886.7092779996</v>
      </c>
      <c r="E10" s="29">
        <f>D10/C10%</f>
        <v>72.620245661660732</v>
      </c>
      <c r="F10" s="29">
        <v>111.27346695384064</v>
      </c>
    </row>
    <row r="11" spans="1:12" s="30" customFormat="1" ht="24.95" customHeight="1">
      <c r="A11" s="26">
        <v>2</v>
      </c>
      <c r="B11" s="27" t="s">
        <v>15</v>
      </c>
      <c r="C11" s="28">
        <v>0</v>
      </c>
      <c r="D11" s="28">
        <v>0</v>
      </c>
      <c r="E11" s="29"/>
      <c r="F11" s="29"/>
    </row>
    <row r="12" spans="1:12" s="30" customFormat="1" ht="24.95" customHeight="1">
      <c r="A12" s="26">
        <v>3</v>
      </c>
      <c r="B12" s="27" t="s">
        <v>16</v>
      </c>
      <c r="C12" s="28">
        <v>70000</v>
      </c>
      <c r="D12" s="28">
        <f>'[1]Bieu 60'!D29</f>
        <v>76264.356612999996</v>
      </c>
      <c r="E12" s="29">
        <f t="shared" ref="E12:E18" si="0">D12/C12%</f>
        <v>108.94908087571429</v>
      </c>
      <c r="F12" s="29">
        <v>80.239417348441805</v>
      </c>
      <c r="G12" s="31"/>
    </row>
    <row r="13" spans="1:12" s="30" customFormat="1" ht="24.95" customHeight="1">
      <c r="A13" s="26">
        <v>4</v>
      </c>
      <c r="B13" s="27" t="s">
        <v>17</v>
      </c>
      <c r="C13" s="28"/>
      <c r="D13" s="28">
        <f>'[1]Bieu 60'!D36</f>
        <v>10144.747576</v>
      </c>
      <c r="E13" s="29"/>
      <c r="F13" s="29">
        <v>199.9753119653065</v>
      </c>
    </row>
    <row r="14" spans="1:12" s="21" customFormat="1" ht="24.95" customHeight="1">
      <c r="A14" s="22" t="s">
        <v>18</v>
      </c>
      <c r="B14" s="23" t="s">
        <v>19</v>
      </c>
      <c r="C14" s="24"/>
      <c r="D14" s="24">
        <v>8423901.8546309993</v>
      </c>
      <c r="E14" s="25"/>
      <c r="F14" s="25">
        <v>105.54735924561602</v>
      </c>
    </row>
    <row r="15" spans="1:12" s="21" customFormat="1" ht="24.95" customHeight="1">
      <c r="A15" s="22" t="s">
        <v>20</v>
      </c>
      <c r="B15" s="32" t="s">
        <v>21</v>
      </c>
      <c r="C15" s="24">
        <f>C16+C22+130000</f>
        <v>22782595</v>
      </c>
      <c r="D15" s="24">
        <f>D16+D22</f>
        <v>16041001.681364002</v>
      </c>
      <c r="E15" s="25">
        <f t="shared" si="0"/>
        <v>70.409019171714206</v>
      </c>
      <c r="F15" s="25">
        <v>104.06045253786719</v>
      </c>
      <c r="I15" s="33"/>
    </row>
    <row r="16" spans="1:12" s="21" customFormat="1" ht="24.95" customHeight="1">
      <c r="A16" s="22" t="s">
        <v>12</v>
      </c>
      <c r="B16" s="23" t="s">
        <v>22</v>
      </c>
      <c r="C16" s="24">
        <f>C17+C18+C19+C20+C21</f>
        <v>19358178</v>
      </c>
      <c r="D16" s="24">
        <f>SUM(D17:D21)</f>
        <v>13472330.690310001</v>
      </c>
      <c r="E16" s="25">
        <f t="shared" si="0"/>
        <v>69.595034668603631</v>
      </c>
      <c r="F16" s="25">
        <v>104.66047463694392</v>
      </c>
      <c r="H16" s="33"/>
    </row>
    <row r="17" spans="1:8" s="30" customFormat="1" ht="24.95" customHeight="1">
      <c r="A17" s="26">
        <v>1</v>
      </c>
      <c r="B17" s="27" t="s">
        <v>23</v>
      </c>
      <c r="C17" s="28">
        <v>4111129</v>
      </c>
      <c r="D17" s="28">
        <f>'[1]Bieu 61'!D10</f>
        <v>3931657.4055639999</v>
      </c>
      <c r="E17" s="29">
        <f t="shared" si="0"/>
        <v>95.634493725786754</v>
      </c>
      <c r="F17" s="29">
        <v>108.59297468317348</v>
      </c>
      <c r="H17" s="34"/>
    </row>
    <row r="18" spans="1:8" s="30" customFormat="1" ht="24.95" customHeight="1">
      <c r="A18" s="26">
        <v>2</v>
      </c>
      <c r="B18" s="27" t="s">
        <v>24</v>
      </c>
      <c r="C18" s="28">
        <v>14836029</v>
      </c>
      <c r="D18" s="28">
        <f>'[1]Bieu 61'!D14</f>
        <v>9540673.2847460005</v>
      </c>
      <c r="E18" s="29">
        <f t="shared" si="0"/>
        <v>64.307459123637457</v>
      </c>
      <c r="F18" s="29">
        <v>103.12156490866671</v>
      </c>
    </row>
    <row r="19" spans="1:8" s="30" customFormat="1" ht="24.95" customHeight="1">
      <c r="A19" s="26">
        <v>3</v>
      </c>
      <c r="B19" s="27" t="s">
        <v>25</v>
      </c>
      <c r="C19" s="28">
        <v>1500</v>
      </c>
      <c r="D19" s="35">
        <v>0</v>
      </c>
      <c r="E19" s="29"/>
      <c r="F19" s="29"/>
    </row>
    <row r="20" spans="1:8" s="30" customFormat="1" ht="24.95" customHeight="1">
      <c r="A20" s="26">
        <v>4</v>
      </c>
      <c r="B20" s="27" t="s">
        <v>26</v>
      </c>
      <c r="C20" s="28">
        <v>1440</v>
      </c>
      <c r="D20" s="35">
        <v>0</v>
      </c>
      <c r="E20" s="29"/>
      <c r="F20" s="29"/>
    </row>
    <row r="21" spans="1:8" s="30" customFormat="1" ht="24.95" customHeight="1">
      <c r="A21" s="26">
        <v>5</v>
      </c>
      <c r="B21" s="27" t="s">
        <v>27</v>
      </c>
      <c r="C21" s="28">
        <v>408080</v>
      </c>
      <c r="D21" s="35">
        <v>0</v>
      </c>
      <c r="E21" s="29"/>
      <c r="F21" s="29"/>
    </row>
    <row r="22" spans="1:8" s="21" customFormat="1" ht="24.95" customHeight="1">
      <c r="A22" s="22" t="s">
        <v>18</v>
      </c>
      <c r="B22" s="23" t="s">
        <v>28</v>
      </c>
      <c r="C22" s="24">
        <v>3294417</v>
      </c>
      <c r="D22" s="24">
        <f>'[1]Bieu 61'!D29</f>
        <v>2568670.9910539999</v>
      </c>
      <c r="E22" s="36">
        <f t="shared" ref="E22" si="1">D22/C22%</f>
        <v>77.970426665901741</v>
      </c>
      <c r="F22" s="36">
        <v>101.02279928538762</v>
      </c>
    </row>
    <row r="23" spans="1:8" s="21" customFormat="1" ht="24.95" customHeight="1">
      <c r="A23" s="22" t="s">
        <v>29</v>
      </c>
      <c r="B23" s="32" t="s">
        <v>30</v>
      </c>
      <c r="C23" s="24"/>
      <c r="D23" s="24"/>
      <c r="E23" s="25"/>
      <c r="F23" s="25"/>
    </row>
    <row r="24" spans="1:8" s="21" customFormat="1" ht="24.95" customHeight="1">
      <c r="A24" s="37" t="s">
        <v>31</v>
      </c>
      <c r="B24" s="38" t="s">
        <v>32</v>
      </c>
      <c r="C24" s="39"/>
      <c r="D24" s="39"/>
      <c r="E24" s="40"/>
      <c r="F24" s="40"/>
    </row>
    <row r="25" spans="1:8" ht="19.5" customHeight="1">
      <c r="A25" s="41"/>
      <c r="B25" s="41"/>
      <c r="C25" s="30"/>
      <c r="D25" s="30"/>
      <c r="E25" s="30"/>
      <c r="F25" s="30"/>
    </row>
    <row r="26" spans="1:8" ht="18.75">
      <c r="A26" s="30"/>
      <c r="B26" s="41"/>
      <c r="C26" s="30"/>
      <c r="D26" s="30"/>
      <c r="E26" s="30"/>
      <c r="F26" s="30"/>
    </row>
    <row r="27" spans="1:8" ht="11.25" customHeight="1">
      <c r="A27" s="30"/>
      <c r="B27" s="30"/>
      <c r="C27" s="30"/>
      <c r="D27" s="30"/>
      <c r="E27" s="30"/>
      <c r="F27" s="30"/>
    </row>
    <row r="28" spans="1:8" ht="18.75">
      <c r="A28" s="30"/>
      <c r="B28" s="30"/>
      <c r="C28" s="30"/>
      <c r="D28" s="30"/>
      <c r="E28" s="30"/>
      <c r="F28" s="30"/>
    </row>
    <row r="29" spans="1:8" ht="18.75">
      <c r="A29" s="30"/>
      <c r="B29" s="30"/>
      <c r="C29" s="30"/>
      <c r="D29" s="30"/>
      <c r="E29" s="30"/>
      <c r="F29" s="30"/>
    </row>
    <row r="30" spans="1:8" ht="18.75">
      <c r="A30" s="30"/>
      <c r="B30" s="30"/>
      <c r="C30" s="30"/>
      <c r="D30" s="30"/>
      <c r="E30" s="30"/>
      <c r="F30" s="30"/>
    </row>
    <row r="31" spans="1:8" ht="18.75">
      <c r="A31" s="30"/>
      <c r="B31" s="30"/>
      <c r="C31" s="30"/>
      <c r="D31" s="30"/>
      <c r="E31" s="30"/>
      <c r="F31" s="30"/>
    </row>
    <row r="32" spans="1:8" ht="18.75">
      <c r="A32" s="30"/>
      <c r="B32" s="30"/>
      <c r="C32" s="30"/>
      <c r="D32" s="30"/>
      <c r="E32" s="30"/>
      <c r="F32" s="30"/>
    </row>
    <row r="33" spans="1:6" ht="18.75">
      <c r="A33" s="30"/>
      <c r="B33" s="30"/>
      <c r="C33" s="30"/>
      <c r="D33" s="30"/>
      <c r="E33" s="30"/>
      <c r="F33" s="30"/>
    </row>
  </sheetData>
  <mergeCells count="10">
    <mergeCell ref="D1:F1"/>
    <mergeCell ref="A2:F2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scale="7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2024-10-25T10:22:47Z</dcterms:created>
  <dcterms:modified xsi:type="dcterms:W3CDTF">2024-10-25T10:23:20Z</dcterms:modified>
</cp:coreProperties>
</file>