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. Du thao van Ban\05. CONG KHAI NGAN SACH\Cong khai tinh hinh thuc hien du toan nam 2024\"/>
    </mc:Choice>
  </mc:AlternateContent>
  <xr:revisionPtr revIDLastSave="0" documentId="13_ncr:1_{099A0C06-0624-4A36-B68B-98F9ED0CA883}" xr6:coauthVersionLast="47" xr6:coauthVersionMax="47" xr10:uidLastSave="{00000000-0000-0000-0000-000000000000}"/>
  <bookViews>
    <workbookView xWindow="-120" yWindow="-120" windowWidth="24240" windowHeight="13020" xr2:uid="{B7A443E0-9CFB-4A47-85A5-895C87CFA200}"/>
  </bookViews>
  <sheets>
    <sheet name="Bieu 5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20" i="1"/>
  <c r="E22" i="1" l="1"/>
  <c r="E18" i="1"/>
  <c r="E17" i="1"/>
  <c r="D16" i="1"/>
  <c r="C16" i="1"/>
  <c r="C15" i="1" s="1"/>
  <c r="E12" i="1"/>
  <c r="E10" i="1"/>
  <c r="D9" i="1"/>
  <c r="C9" i="1"/>
  <c r="C8" i="1" s="1"/>
  <c r="E16" i="1" l="1"/>
  <c r="E9" i="1"/>
  <c r="D15" i="1"/>
  <c r="E15" i="1" s="1"/>
  <c r="D8" i="1"/>
  <c r="E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TK Admin</author>
  </authors>
  <commentList>
    <comment ref="C15" authorId="0" shapeId="0" xr:uid="{C967A23E-BA0B-4AE8-A4A1-14E45990A26E}">
      <text>
        <r>
          <rPr>
            <b/>
            <sz val="9"/>
            <color indexed="81"/>
            <rFont val="Tahoma"/>
            <family val="2"/>
          </rPr>
          <t>TK Admin:</t>
        </r>
        <r>
          <rPr>
            <sz val="9"/>
            <color indexed="81"/>
            <rFont val="Tahoma"/>
            <family val="2"/>
          </rPr>
          <t xml:space="preserve">
Cộng 130 cải cách tiền lương</t>
        </r>
      </text>
    </comment>
  </commentList>
</comments>
</file>

<file path=xl/sharedStrings.xml><?xml version="1.0" encoding="utf-8"?>
<sst xmlns="http://schemas.openxmlformats.org/spreadsheetml/2006/main" count="36" uniqueCount="33">
  <si>
    <t>UBND TỈNH ĐẮK LẮK</t>
  </si>
  <si>
    <t>Biểu số 59/CK-NSNN</t>
  </si>
  <si>
    <t>Đơn vị: Triệu đồng</t>
  </si>
  <si>
    <t>STT</t>
  </si>
  <si>
    <t>NỘI DUNG</t>
  </si>
  <si>
    <t>DỰ TOÁN NĂM</t>
  </si>
  <si>
    <t>SO SÁNH ƯỚC THỰC HIỆN VỚI (%)</t>
  </si>
  <si>
    <t>CÙNG KỲ NĂM TRƯỚC</t>
  </si>
  <si>
    <t>A</t>
  </si>
  <si>
    <t>TỔNG NGUỒN THU NSNN TRÊN ĐỊA BÀN</t>
  </si>
  <si>
    <t>I</t>
  </si>
  <si>
    <t>Thu cân đối NSNN</t>
  </si>
  <si>
    <t>Thu nội địa</t>
  </si>
  <si>
    <t>Thu từ dầu thô</t>
  </si>
  <si>
    <t>Thu cân đối từ hoạt động xuất khẩu, nhập khẩu</t>
  </si>
  <si>
    <t>Thu viện trợ</t>
  </si>
  <si>
    <t>II</t>
  </si>
  <si>
    <t>Thu chuyển nguồn từ năm trước chuyển sang</t>
  </si>
  <si>
    <t>B</t>
  </si>
  <si>
    <t>TỔNG CHI NSĐP</t>
  </si>
  <si>
    <t>Chi cân đối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</si>
  <si>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</si>
  <si>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</si>
  <si>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</si>
  <si>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</si>
  <si>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</si>
  <si>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từ nguồn bổ sung có mục tiêu từ NSTW cho NSĐP</t>
  </si>
  <si>
    <t>C</t>
  </si>
  <si>
    <t>BỘI CHI NSĐP/BỘI THU NSĐP</t>
  </si>
  <si>
    <t>D</t>
  </si>
  <si>
    <t>CHI TRẢ NỢ  GỐC</t>
  </si>
  <si>
    <t>CÂN ĐỐI NGÂN SÁCH ĐỊA PHƯƠNG NĂM 2024</t>
  </si>
  <si>
    <t>ƯỚC THỰC HIỆN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</si>
</sst>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sz val="10"/>
      <name val=".VnArial Narrow"/>
      <family val="2"/>
    </font>
    <font>
      <b/>
      <sz val="12"/>
      <name val="Times New Roman"/>
      <family val="1"/>
      <charset val="163"/>
    </font>
    <font>
      <b/>
      <sz val="12"/>
      <name val="Times New Romanh"/>
      <charset val="163"/>
    </font>
    <font>
      <b/>
      <sz val="14"/>
      <name val="Times New Roman"/>
      <family val="1"/>
      <charset val="163"/>
    </font>
    <font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10" fillId="0" borderId="6" xfId="0" applyFont="1" applyBorder="1"/>
    <xf numFmtId="3" fontId="9" fillId="0" borderId="6" xfId="0" applyNumberFormat="1" applyFont="1" applyBorder="1"/>
    <xf numFmtId="43" fontId="9" fillId="0" borderId="6" xfId="1" applyFont="1" applyBorder="1"/>
    <xf numFmtId="0" fontId="11" fillId="0" borderId="0" xfId="0" applyFont="1"/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3" fontId="9" fillId="0" borderId="7" xfId="0" applyNumberFormat="1" applyFont="1" applyBorder="1"/>
    <xf numFmtId="43" fontId="9" fillId="0" borderId="7" xfId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7" xfId="0" applyNumberFormat="1" applyFont="1" applyBorder="1"/>
    <xf numFmtId="43" fontId="3" fillId="0" borderId="7" xfId="1" applyFont="1" applyBorder="1"/>
    <xf numFmtId="0" fontId="12" fillId="0" borderId="0" xfId="0" applyFont="1"/>
    <xf numFmtId="0" fontId="10" fillId="0" borderId="7" xfId="0" applyFont="1" applyBorder="1"/>
    <xf numFmtId="3" fontId="11" fillId="0" borderId="0" xfId="0" applyNumberFormat="1" applyFont="1"/>
    <xf numFmtId="3" fontId="12" fillId="0" borderId="0" xfId="0" applyNumberFormat="1" applyFont="1"/>
    <xf numFmtId="164" fontId="3" fillId="0" borderId="7" xfId="1" applyNumberFormat="1" applyFont="1" applyBorder="1"/>
    <xf numFmtId="43" fontId="9" fillId="0" borderId="7" xfId="1" applyFont="1" applyFill="1" applyBorder="1"/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3" fontId="9" fillId="0" borderId="8" xfId="0" applyNumberFormat="1" applyFont="1" applyBorder="1"/>
    <xf numFmtId="43" fontId="9" fillId="0" borderId="8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B1E44-8B1E-4E65-AFD9-E463D42ED4F4}">
  <sheetPr>
    <pageSetUpPr fitToPage="1"/>
  </sheetPr>
  <dimension ref="A1:K28"/>
  <sheetViews>
    <sheetView tabSelected="1" workbookViewId="0">
      <selection activeCell="G3" sqref="G3"/>
    </sheetView>
  </sheetViews>
  <sheetFormatPr defaultColWidth="12.85546875" defaultRowHeight="15.75"/>
  <cols>
    <col min="1" max="1" width="7.28515625" style="2" customWidth="1"/>
    <col min="2" max="2" width="52.7109375" style="2" customWidth="1"/>
    <col min="3" max="4" width="16.28515625" style="2" customWidth="1"/>
    <col min="5" max="6" width="13.42578125" style="2" customWidth="1"/>
    <col min="7" max="7" width="14.28515625" style="2" bestFit="1" customWidth="1"/>
    <col min="8" max="16384" width="12.85546875" style="2"/>
  </cols>
  <sheetData>
    <row r="1" spans="1:11" ht="21" customHeight="1">
      <c r="A1" s="1" t="s">
        <v>0</v>
      </c>
      <c r="B1" s="1"/>
      <c r="C1" s="1"/>
      <c r="D1" s="30" t="s">
        <v>1</v>
      </c>
      <c r="E1" s="31"/>
      <c r="F1" s="31"/>
    </row>
    <row r="2" spans="1:11" ht="24.75" customHeight="1">
      <c r="A2" s="31" t="s">
        <v>31</v>
      </c>
      <c r="B2" s="31"/>
      <c r="C2" s="31"/>
      <c r="D2" s="31"/>
      <c r="E2" s="31"/>
      <c r="F2" s="31"/>
    </row>
    <row r="3" spans="1:11" ht="12.75" customHeight="1">
      <c r="A3" s="32"/>
      <c r="B3" s="32"/>
      <c r="C3" s="32"/>
      <c r="D3" s="32"/>
      <c r="E3" s="32"/>
      <c r="F3" s="32"/>
      <c r="G3" s="4"/>
      <c r="H3" s="4"/>
      <c r="I3" s="4"/>
      <c r="J3" s="4"/>
      <c r="K3" s="4"/>
    </row>
    <row r="4" spans="1:11" ht="19.5" customHeight="1">
      <c r="A4" s="3"/>
      <c r="B4" s="3"/>
      <c r="C4" s="3"/>
      <c r="D4" s="3"/>
      <c r="E4" s="3"/>
      <c r="F4" s="5" t="s">
        <v>2</v>
      </c>
      <c r="G4" s="4"/>
      <c r="H4" s="4"/>
      <c r="I4" s="4"/>
      <c r="J4" s="4"/>
      <c r="K4" s="4"/>
    </row>
    <row r="5" spans="1:11" s="6" customFormat="1" ht="33" customHeight="1">
      <c r="A5" s="33" t="s">
        <v>3</v>
      </c>
      <c r="B5" s="33" t="s">
        <v>4</v>
      </c>
      <c r="C5" s="33" t="s">
        <v>5</v>
      </c>
      <c r="D5" s="33" t="s">
        <v>32</v>
      </c>
      <c r="E5" s="36" t="s">
        <v>6</v>
      </c>
      <c r="F5" s="37"/>
    </row>
    <row r="6" spans="1:11" s="6" customFormat="1" ht="16.5">
      <c r="A6" s="34"/>
      <c r="B6" s="34"/>
      <c r="C6" s="34"/>
      <c r="D6" s="34"/>
      <c r="E6" s="33" t="s">
        <v>5</v>
      </c>
      <c r="F6" s="33" t="s">
        <v>7</v>
      </c>
    </row>
    <row r="7" spans="1:11" s="6" customFormat="1" ht="30.75" customHeight="1">
      <c r="A7" s="35"/>
      <c r="B7" s="35"/>
      <c r="C7" s="35"/>
      <c r="D7" s="35"/>
      <c r="E7" s="38"/>
      <c r="F7" s="38"/>
    </row>
    <row r="8" spans="1:11" s="11" customFormat="1" ht="24.95" customHeight="1">
      <c r="A8" s="7" t="s">
        <v>8</v>
      </c>
      <c r="B8" s="8" t="s">
        <v>9</v>
      </c>
      <c r="C8" s="9">
        <f>C9+C14</f>
        <v>8500000</v>
      </c>
      <c r="D8" s="9">
        <f>D9+D14</f>
        <v>17109349.382932</v>
      </c>
      <c r="E8" s="10">
        <f>D8/C8%</f>
        <v>201.28646332861177</v>
      </c>
      <c r="F8" s="10">
        <v>107.86402258775001</v>
      </c>
    </row>
    <row r="9" spans="1:11" s="11" customFormat="1" ht="24.95" customHeight="1">
      <c r="A9" s="12" t="s">
        <v>10</v>
      </c>
      <c r="B9" s="13" t="s">
        <v>11</v>
      </c>
      <c r="C9" s="14">
        <f>C10+C11+C12+C13</f>
        <v>8500000</v>
      </c>
      <c r="D9" s="14">
        <f>SUM(D10:D13)</f>
        <v>8685447.5283010006</v>
      </c>
      <c r="E9" s="15">
        <f>D9/C9%</f>
        <v>102.18173562707059</v>
      </c>
      <c r="F9" s="15">
        <v>110.21018209947582</v>
      </c>
    </row>
    <row r="10" spans="1:11" s="20" customFormat="1" ht="24.95" customHeight="1">
      <c r="A10" s="16">
        <v>1</v>
      </c>
      <c r="B10" s="17" t="s">
        <v>12</v>
      </c>
      <c r="C10" s="18">
        <v>8430000</v>
      </c>
      <c r="D10" s="18">
        <v>8571815.0290330015</v>
      </c>
      <c r="E10" s="19">
        <f>D10/C10%</f>
        <v>101.68226606207594</v>
      </c>
      <c r="F10" s="19">
        <v>111.67908097294131</v>
      </c>
      <c r="H10" s="23"/>
    </row>
    <row r="11" spans="1:11" s="20" customFormat="1" ht="24.95" customHeight="1">
      <c r="A11" s="16">
        <v>2</v>
      </c>
      <c r="B11" s="17" t="s">
        <v>13</v>
      </c>
      <c r="C11" s="18">
        <v>0</v>
      </c>
      <c r="D11" s="18">
        <v>0</v>
      </c>
      <c r="E11" s="19"/>
      <c r="F11" s="19"/>
    </row>
    <row r="12" spans="1:11" s="20" customFormat="1" ht="24.95" customHeight="1">
      <c r="A12" s="16">
        <v>3</v>
      </c>
      <c r="B12" s="17" t="s">
        <v>14</v>
      </c>
      <c r="C12" s="18">
        <v>70000</v>
      </c>
      <c r="D12" s="18">
        <v>88619.123502000002</v>
      </c>
      <c r="E12" s="19">
        <f t="shared" ref="E12:E19" si="0">D12/C12%</f>
        <v>126.59874786</v>
      </c>
      <c r="F12" s="19">
        <v>49.756057626211195</v>
      </c>
    </row>
    <row r="13" spans="1:11" s="20" customFormat="1" ht="24.95" customHeight="1">
      <c r="A13" s="16">
        <v>4</v>
      </c>
      <c r="B13" s="17" t="s">
        <v>15</v>
      </c>
      <c r="C13" s="18"/>
      <c r="D13" s="18">
        <v>25013.375766000001</v>
      </c>
      <c r="E13" s="19"/>
      <c r="F13" s="19">
        <v>91.634156742499187</v>
      </c>
    </row>
    <row r="14" spans="1:11" s="11" customFormat="1" ht="24.95" customHeight="1">
      <c r="A14" s="12" t="s">
        <v>16</v>
      </c>
      <c r="B14" s="13" t="s">
        <v>17</v>
      </c>
      <c r="C14" s="14"/>
      <c r="D14" s="14">
        <v>8423901.8546309993</v>
      </c>
      <c r="E14" s="15"/>
      <c r="F14" s="15">
        <v>105.54736361103238</v>
      </c>
    </row>
    <row r="15" spans="1:11" s="11" customFormat="1" ht="24.95" customHeight="1">
      <c r="A15" s="12" t="s">
        <v>18</v>
      </c>
      <c r="B15" s="21" t="s">
        <v>19</v>
      </c>
      <c r="C15" s="14">
        <f>C16+C22+130000</f>
        <v>22782595</v>
      </c>
      <c r="D15" s="14">
        <f>D16+D22</f>
        <v>24201851.102000002</v>
      </c>
      <c r="E15" s="15">
        <f t="shared" si="0"/>
        <v>106.22956297120675</v>
      </c>
      <c r="F15" s="15">
        <v>117.42419779200712</v>
      </c>
      <c r="H15" s="22"/>
    </row>
    <row r="16" spans="1:11" s="11" customFormat="1" ht="24.95" customHeight="1">
      <c r="A16" s="12" t="s">
        <v>10</v>
      </c>
      <c r="B16" s="13" t="s">
        <v>20</v>
      </c>
      <c r="C16" s="14">
        <f>C17+C18+C19+C20+C21</f>
        <v>19358178</v>
      </c>
      <c r="D16" s="14">
        <f>SUM(D17:D21)</f>
        <v>19878280.102000002</v>
      </c>
      <c r="E16" s="15">
        <f t="shared" si="0"/>
        <v>102.68673065202728</v>
      </c>
      <c r="F16" s="15">
        <v>112.32031302585001</v>
      </c>
      <c r="G16" s="22"/>
    </row>
    <row r="17" spans="1:7" s="20" customFormat="1" ht="24.95" customHeight="1">
      <c r="A17" s="16">
        <v>1</v>
      </c>
      <c r="B17" s="17" t="s">
        <v>21</v>
      </c>
      <c r="C17" s="18">
        <v>4111129</v>
      </c>
      <c r="D17" s="18">
        <v>4849893</v>
      </c>
      <c r="E17" s="19">
        <f t="shared" si="0"/>
        <v>117.96985694197384</v>
      </c>
      <c r="F17" s="19">
        <v>112.80197860068641</v>
      </c>
      <c r="G17" s="23"/>
    </row>
    <row r="18" spans="1:7" s="20" customFormat="1" ht="24.95" customHeight="1">
      <c r="A18" s="16">
        <v>2</v>
      </c>
      <c r="B18" s="17" t="s">
        <v>22</v>
      </c>
      <c r="C18" s="18">
        <v>14836029</v>
      </c>
      <c r="D18" s="18">
        <v>15021794</v>
      </c>
      <c r="E18" s="19">
        <f t="shared" si="0"/>
        <v>101.25212076627781</v>
      </c>
      <c r="F18" s="19">
        <v>112.14174892364734</v>
      </c>
    </row>
    <row r="19" spans="1:7" s="20" customFormat="1" ht="24.95" customHeight="1">
      <c r="A19" s="16">
        <v>3</v>
      </c>
      <c r="B19" s="17" t="s">
        <v>23</v>
      </c>
      <c r="C19" s="18">
        <v>1500</v>
      </c>
      <c r="D19" s="24">
        <v>2713.1019999999999</v>
      </c>
      <c r="E19" s="19">
        <f t="shared" si="0"/>
        <v>180.87346666666664</v>
      </c>
      <c r="F19" s="19">
        <v>90.08184434702487</v>
      </c>
    </row>
    <row r="20" spans="1:7" s="20" customFormat="1" ht="24.95" customHeight="1">
      <c r="A20" s="16">
        <v>4</v>
      </c>
      <c r="B20" s="17" t="s">
        <v>24</v>
      </c>
      <c r="C20" s="18">
        <v>1440</v>
      </c>
      <c r="D20" s="24">
        <v>3880</v>
      </c>
      <c r="E20" s="19">
        <f>D20/C20%</f>
        <v>269.44444444444446</v>
      </c>
      <c r="F20" s="19"/>
    </row>
    <row r="21" spans="1:7" s="20" customFormat="1" ht="24.95" customHeight="1">
      <c r="A21" s="16">
        <v>5</v>
      </c>
      <c r="B21" s="17" t="s">
        <v>25</v>
      </c>
      <c r="C21" s="18">
        <v>408080</v>
      </c>
      <c r="D21" s="24">
        <v>0</v>
      </c>
      <c r="E21" s="19">
        <f>D21/C21%</f>
        <v>0</v>
      </c>
      <c r="F21" s="19"/>
    </row>
    <row r="22" spans="1:7" s="11" customFormat="1" ht="24.95" customHeight="1">
      <c r="A22" s="12" t="s">
        <v>16</v>
      </c>
      <c r="B22" s="13" t="s">
        <v>26</v>
      </c>
      <c r="C22" s="14">
        <v>3294417</v>
      </c>
      <c r="D22" s="14">
        <v>4323571</v>
      </c>
      <c r="E22" s="25">
        <f t="shared" ref="E22" si="1">D22/C22%</f>
        <v>131.23933612532963</v>
      </c>
      <c r="F22" s="25">
        <v>148.43518791418444</v>
      </c>
    </row>
    <row r="23" spans="1:7" s="11" customFormat="1" ht="24.95" customHeight="1">
      <c r="A23" s="12" t="s">
        <v>27</v>
      </c>
      <c r="B23" s="21" t="s">
        <v>28</v>
      </c>
      <c r="C23" s="14"/>
      <c r="D23" s="14"/>
      <c r="E23" s="15"/>
      <c r="F23" s="15"/>
    </row>
    <row r="24" spans="1:7" s="11" customFormat="1" ht="24.95" customHeight="1">
      <c r="A24" s="26" t="s">
        <v>29</v>
      </c>
      <c r="B24" s="27" t="s">
        <v>30</v>
      </c>
      <c r="C24" s="28"/>
      <c r="D24" s="28"/>
      <c r="E24" s="29"/>
      <c r="F24" s="29"/>
    </row>
    <row r="25" spans="1:7" ht="18.75">
      <c r="A25" s="20"/>
      <c r="B25" s="20"/>
      <c r="C25" s="20"/>
      <c r="D25" s="20"/>
      <c r="E25" s="20"/>
      <c r="F25" s="20"/>
    </row>
    <row r="26" spans="1:7" ht="18.75">
      <c r="A26" s="20"/>
      <c r="B26" s="20"/>
      <c r="C26" s="20"/>
      <c r="D26" s="20"/>
      <c r="E26" s="20"/>
      <c r="F26" s="20"/>
    </row>
    <row r="27" spans="1:7" ht="18.75">
      <c r="A27" s="20"/>
      <c r="B27" s="20"/>
      <c r="C27" s="20"/>
      <c r="D27" s="20"/>
      <c r="E27" s="20"/>
      <c r="F27" s="20"/>
    </row>
    <row r="28" spans="1:7" ht="18.75">
      <c r="A28" s="20"/>
      <c r="B28" s="20"/>
      <c r="C28" s="20"/>
      <c r="D28" s="20"/>
      <c r="E28" s="20"/>
      <c r="F28" s="20"/>
    </row>
  </sheetData>
  <mergeCells count="10">
    <mergeCell ref="D1:F1"/>
    <mergeCell ref="A2:F2"/>
    <mergeCell ref="A3:F3"/>
    <mergeCell ref="A5:A7"/>
    <mergeCell ref="B5:B7"/>
    <mergeCell ref="C5:C7"/>
    <mergeCell ref="D5:D7"/>
    <mergeCell ref="E5:F5"/>
    <mergeCell ref="E6:E7"/>
    <mergeCell ref="F6:F7"/>
  </mergeCells>
  <pageMargins left="0.7" right="0.7" top="0.75" bottom="0.75" header="0.3" footer="0.3"/>
  <pageSetup scale="7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2024-10-25T10:22:47Z</dcterms:created>
  <dcterms:modified xsi:type="dcterms:W3CDTF">2025-01-14T08:44:10Z</dcterms:modified>
</cp:coreProperties>
</file>