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D:\03. Cong khai Ngan sach\Cong khai tinh hinh thuc hien nam 2024\9 thang\Chinh thuc\Bieu Excel\"/>
    </mc:Choice>
  </mc:AlternateContent>
  <xr:revisionPtr revIDLastSave="0" documentId="8_{7E5C8B84-F94D-4D81-9A63-997E82508426}" xr6:coauthVersionLast="47" xr6:coauthVersionMax="47" xr10:uidLastSave="{00000000-0000-0000-0000-000000000000}"/>
  <bookViews>
    <workbookView xWindow="-120" yWindow="-120" windowWidth="24240" windowHeight="13020" xr2:uid="{04480BE0-8025-4806-94BF-AD4D79CC6E9E}"/>
  </bookViews>
  <sheets>
    <sheet name="Bieu 60" sheetId="1" r:id="rId1"/>
  </sheets>
  <definedNames>
    <definedName name="_xlnm.Print_Area" localSheetId="0">'Bieu 60'!$A$1:$F$39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1" l="1"/>
  <c r="E38" i="1"/>
  <c r="D37" i="1"/>
  <c r="E37" i="1" s="1"/>
  <c r="D35" i="1"/>
  <c r="A31" i="1"/>
  <c r="A32" i="1" s="1"/>
  <c r="A33" i="1" s="1"/>
  <c r="D29" i="1"/>
  <c r="E29" i="1" s="1"/>
  <c r="E27" i="1"/>
  <c r="A27" i="1"/>
  <c r="E26" i="1"/>
  <c r="A26" i="1"/>
  <c r="E25" i="1"/>
  <c r="A24" i="1"/>
  <c r="E23" i="1"/>
  <c r="E22" i="1"/>
  <c r="E21" i="1"/>
  <c r="E20" i="1"/>
  <c r="E19" i="1"/>
  <c r="E18" i="1"/>
  <c r="D17" i="1"/>
  <c r="E17" i="1" s="1"/>
  <c r="E16" i="1"/>
  <c r="E15" i="1"/>
  <c r="E14" i="1"/>
  <c r="E13" i="1"/>
  <c r="E12" i="1"/>
  <c r="E11" i="1"/>
  <c r="A11" i="1"/>
  <c r="A12" i="1" s="1"/>
  <c r="A13" i="1" s="1"/>
  <c r="A14" i="1" s="1"/>
  <c r="A15" i="1" s="1"/>
  <c r="A16" i="1" s="1"/>
  <c r="E10" i="1"/>
  <c r="D9" i="1"/>
  <c r="D8" i="1" s="1"/>
  <c r="E8" i="1" s="1"/>
  <c r="E9" i="1" l="1"/>
</calcChain>
</file>

<file path=xl/sharedStrings.xml><?xml version="1.0" encoding="utf-8"?>
<sst xmlns="http://schemas.openxmlformats.org/spreadsheetml/2006/main" count="54" uniqueCount="49">
  <si>
    <t>UBND TỈNH ĐẮK LẮK</t>
  </si>
  <si>
    <t>Biểu số 60/CK-NSNN</t>
  </si>
  <si>
    <t>ƯỚC THỰC HIỆN THU NGÂN SÁCH NHÀ NƯỚC 9 THÁNG NĂM 2024</t>
  </si>
  <si>
    <t>Đơn vị: Triệu đồng</t>
  </si>
  <si>
    <t>STT</t>
  </si>
  <si>
    <t>NỘI DUNG</t>
  </si>
  <si>
    <t>DỰ TOÁN NĂM</t>
  </si>
  <si>
    <t>ƯỚC THỰC HIỆN 9 THÁNG</t>
  </si>
  <si>
    <t>SO SÁNH ƯỚC THỰC HIỆN VỚI (%)</t>
  </si>
  <si>
    <t>CÙNG KỲ NĂM TRƯỚC</t>
  </si>
  <si>
    <t>A</t>
  </si>
  <si>
    <t>TỔNG THU NSNN TRÊN ĐỊA BÀN</t>
  </si>
  <si>
    <t>I</t>
  </si>
  <si>
    <t>Thu nội địa</t>
  </si>
  <si>
    <t>Thu từ khu vực DNNN</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</si>
  <si>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</si>
  <si>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</si>
  <si>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</si>
  <si>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</si>
  <si>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</si>
  <si>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</si>
  <si>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</si>
  <si>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</si>
  <si>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</si>
  <si>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</si>
  <si>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</si>
  <si>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</si>
  <si>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</si>
  <si>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</si>
  <si>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được chia của Nhà nước và lợi nhuận sau thuế còn lại sau khi trích lập các quỹ của doanh nghiệp nhà nước</t>
  </si>
  <si>
    <t>Thu từ hoạt động xổ số kiến thiết</t>
  </si>
  <si>
    <t>Thu từ quỹ đất công ích, hoa lợi công sản khác</t>
  </si>
  <si>
    <t>Thu khác ngân sách</t>
  </si>
  <si>
    <t>II</t>
  </si>
  <si>
    <t>Thu từ dầu thô</t>
  </si>
  <si>
    <t>III</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</si>
  <si>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</si>
  <si>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</si>
  <si>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</si>
  <si>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</si>
  <si>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</si>
  <si>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</si>
  <si>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</si>
  <si>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IV</t>
  </si>
  <si>
    <t>Thu viện trợ</t>
  </si>
  <si>
    <t>B</t>
  </si>
  <si>
    <t>THU NSĐP ĐƯỢC HƯỞNG THEO PHÂN CẤP</t>
  </si>
  <si>
    <t>Từ các khoản thu phân chia</t>
  </si>
  <si>
    <t>Các khoản thu NSĐP được hưởng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</si>
</sst>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7">
    <font>
      <sz val="11"/>
      <color theme="1"/>
      <name val="Aptos Narrow"/>
      <family val="2"/>
      <scheme val="minor"/>
    </font>
    <font>
      <sz val="11"/>
      <color theme="1"/>
      <name val="Aptos Narrow"/>
      <family val="2"/>
      <scheme val="minor"/>
    </font>
    <font>
      <b/>
      <sz val="12"/>
      <name val="Times New Roman"/>
      <family val="1"/>
    </font>
    <font>
      <sz val="12"/>
      <name val="Times New Roman"/>
      <family val="1"/>
    </font>
    <font>
      <b/>
      <sz val="14"/>
      <name val="Times New Roman"/>
      <family val="1"/>
    </font>
    <font>
      <i/>
      <sz val="12"/>
      <name val="Times New Roman"/>
      <family val="1"/>
    </font>
    <font>
      <sz val="12"/>
      <name val="Times New Roman"/>
      <family val="1"/>
      <charset val="163"/>
    </font>
    <font>
      <i/>
      <sz val="12"/>
      <name val="Times New Roman"/>
      <family val="1"/>
      <charset val="163"/>
    </font>
    <font>
      <i/>
      <sz val="11"/>
      <name val="Times New Roman"/>
      <family val="1"/>
    </font>
    <font>
      <b/>
      <sz val="12"/>
      <name val="Times New Roman"/>
      <family val="1"/>
      <charset val="163"/>
    </font>
    <font>
      <b/>
      <sz val="10"/>
      <name val="Times New Roman"/>
      <family val="1"/>
    </font>
    <font>
      <sz val="12"/>
      <name val=".VnArial Narrow"/>
      <family val="2"/>
    </font>
    <font>
      <sz val="13"/>
      <name val="Times New Roman"/>
      <family val="1"/>
    </font>
    <font>
      <b/>
      <sz val="11"/>
      <name val="Times New Roman"/>
      <family val="1"/>
    </font>
    <font>
      <sz val="14"/>
      <name val="Times New Roman"/>
      <family val="1"/>
    </font>
    <font>
      <i/>
      <sz val="14"/>
      <name val="Times New Roman"/>
      <family val="1"/>
    </font>
    <font>
      <sz val="12"/>
      <name val=".VnTime"/>
      <family val="2"/>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0" fontId="11" fillId="0" borderId="0"/>
    <xf numFmtId="0" fontId="16" fillId="0" borderId="0"/>
  </cellStyleXfs>
  <cellXfs count="80">
    <xf numFmtId="0" fontId="0" fillId="0" borderId="0" xfId="0"/>
    <xf numFmtId="0" fontId="2" fillId="0" borderId="0" xfId="0" applyFont="1"/>
    <xf numFmtId="0" fontId="2" fillId="0" borderId="0" xfId="0" applyFont="1" applyAlignment="1">
      <alignment horizontal="right"/>
    </xf>
    <xf numFmtId="0" fontId="3" fillId="0" borderId="0" xfId="0" applyFont="1"/>
    <xf numFmtId="0" fontId="4" fillId="0" borderId="0" xfId="0" applyFont="1" applyAlignment="1">
      <alignment horizontal="left"/>
    </xf>
    <xf numFmtId="0" fontId="3" fillId="0" borderId="0" xfId="0" applyFont="1" applyAlignment="1">
      <alignment horizontal="centerContinuous"/>
    </xf>
    <xf numFmtId="0" fontId="2" fillId="0" borderId="0" xfId="0" applyFont="1" applyAlignment="1">
      <alignment horizontal="center" wrapText="1"/>
    </xf>
    <xf numFmtId="0" fontId="5" fillId="0" borderId="0" xfId="0" applyFont="1" applyAlignment="1">
      <alignment horizontal="center" vertical="center" wrapText="1"/>
    </xf>
    <xf numFmtId="0" fontId="6" fillId="0" borderId="1" xfId="0" applyFont="1" applyBorder="1" applyAlignment="1">
      <alignment horizontal="center" vertical="center"/>
    </xf>
    <xf numFmtId="0" fontId="6" fillId="0" borderId="0" xfId="0" applyFont="1" applyAlignment="1">
      <alignment vertical="center"/>
    </xf>
    <xf numFmtId="0" fontId="7" fillId="0" borderId="0" xfId="0" applyFont="1" applyAlignment="1">
      <alignment horizontal="centerContinuous" vertical="center"/>
    </xf>
    <xf numFmtId="0" fontId="8" fillId="0" borderId="0" xfId="0" applyFont="1" applyAlignment="1">
      <alignment horizontal="right"/>
    </xf>
    <xf numFmtId="0" fontId="9"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5" xfId="2" applyFont="1" applyBorder="1" applyAlignment="1">
      <alignment horizontal="center" vertical="center" wrapText="1"/>
    </xf>
    <xf numFmtId="0" fontId="12" fillId="0" borderId="0" xfId="0" applyFont="1"/>
    <xf numFmtId="0" fontId="10" fillId="0" borderId="6" xfId="0" applyFont="1" applyBorder="1" applyAlignment="1">
      <alignment horizontal="center" vertical="center" wrapText="1"/>
    </xf>
    <xf numFmtId="0" fontId="10" fillId="0" borderId="7" xfId="2" applyFont="1" applyBorder="1" applyAlignment="1">
      <alignment horizontal="center" vertical="center" wrapText="1"/>
    </xf>
    <xf numFmtId="0" fontId="10" fillId="0" borderId="7" xfId="2" applyFont="1" applyBorder="1" applyAlignment="1">
      <alignment horizontal="center" vertical="center" wrapText="1"/>
    </xf>
    <xf numFmtId="14" fontId="10" fillId="0" borderId="7" xfId="2" applyNumberFormat="1" applyFont="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left" vertical="center" wrapText="1"/>
    </xf>
    <xf numFmtId="164" fontId="9" fillId="0" borderId="10" xfId="1" applyNumberFormat="1" applyFont="1" applyBorder="1" applyAlignment="1">
      <alignment vertical="center"/>
    </xf>
    <xf numFmtId="164" fontId="9" fillId="0" borderId="11" xfId="1" applyNumberFormat="1" applyFont="1" applyBorder="1" applyAlignment="1">
      <alignment vertical="center"/>
    </xf>
    <xf numFmtId="43" fontId="9" fillId="0" borderId="8" xfId="1" applyFont="1" applyBorder="1" applyAlignment="1">
      <alignment vertical="center"/>
    </xf>
    <xf numFmtId="0" fontId="13" fillId="0" borderId="0" xfId="0" applyFont="1" applyAlignment="1">
      <alignment vertical="center"/>
    </xf>
    <xf numFmtId="0" fontId="2" fillId="0" borderId="12" xfId="0" applyFont="1" applyBorder="1" applyAlignment="1">
      <alignment horizontal="center"/>
    </xf>
    <xf numFmtId="0" fontId="2" fillId="0" borderId="13" xfId="0" applyFont="1" applyBorder="1"/>
    <xf numFmtId="164" fontId="9" fillId="0" borderId="12" xfId="1" applyNumberFormat="1" applyFont="1" applyBorder="1" applyAlignment="1">
      <alignment vertical="center"/>
    </xf>
    <xf numFmtId="164" fontId="9" fillId="0" borderId="13" xfId="1" applyNumberFormat="1" applyFont="1" applyBorder="1" applyAlignment="1">
      <alignment vertical="center"/>
    </xf>
    <xf numFmtId="43" fontId="9" fillId="0" borderId="12" xfId="1" applyFont="1" applyBorder="1" applyAlignment="1">
      <alignment vertical="center"/>
    </xf>
    <xf numFmtId="0" fontId="14" fillId="0" borderId="0" xfId="0" applyFont="1"/>
    <xf numFmtId="0" fontId="3" fillId="0" borderId="12" xfId="0" applyFont="1" applyBorder="1" applyAlignment="1">
      <alignment horizontal="center"/>
    </xf>
    <xf numFmtId="0" fontId="3" fillId="0" borderId="13" xfId="0" applyFont="1" applyBorder="1"/>
    <xf numFmtId="164" fontId="6" fillId="0" borderId="12" xfId="1" applyNumberFormat="1" applyFont="1" applyBorder="1" applyAlignment="1">
      <alignment vertical="center"/>
    </xf>
    <xf numFmtId="164" fontId="6" fillId="0" borderId="13" xfId="1" applyNumberFormat="1" applyFont="1" applyFill="1" applyBorder="1" applyAlignment="1">
      <alignment vertical="center"/>
    </xf>
    <xf numFmtId="43" fontId="6" fillId="0" borderId="12" xfId="1" applyFont="1" applyBorder="1" applyAlignment="1">
      <alignment vertical="center"/>
    </xf>
    <xf numFmtId="164" fontId="14" fillId="0" borderId="0" xfId="0" applyNumberFormat="1" applyFont="1"/>
    <xf numFmtId="164" fontId="3" fillId="0" borderId="12" xfId="1" applyNumberFormat="1" applyFont="1" applyBorder="1" applyAlignment="1">
      <alignment vertical="center"/>
    </xf>
    <xf numFmtId="164" fontId="3" fillId="0" borderId="13" xfId="1" applyNumberFormat="1" applyFont="1" applyFill="1" applyBorder="1" applyAlignment="1">
      <alignment vertical="center"/>
    </xf>
    <xf numFmtId="43" fontId="3" fillId="0" borderId="12" xfId="1" applyFont="1" applyBorder="1" applyAlignment="1">
      <alignment vertical="center"/>
    </xf>
    <xf numFmtId="0" fontId="5" fillId="0" borderId="12" xfId="0" quotePrefix="1" applyFont="1" applyBorder="1" applyAlignment="1">
      <alignment horizontal="center"/>
    </xf>
    <xf numFmtId="0" fontId="5" fillId="0" borderId="13" xfId="0" applyFont="1" applyBorder="1"/>
    <xf numFmtId="164" fontId="5" fillId="0" borderId="12" xfId="1" applyNumberFormat="1" applyFont="1" applyBorder="1" applyAlignment="1">
      <alignment vertical="center"/>
    </xf>
    <xf numFmtId="164" fontId="5" fillId="0" borderId="13" xfId="1" applyNumberFormat="1" applyFont="1" applyFill="1" applyBorder="1" applyAlignment="1">
      <alignment vertical="center"/>
    </xf>
    <xf numFmtId="43" fontId="5" fillId="0" borderId="12" xfId="1" applyFont="1" applyBorder="1" applyAlignment="1">
      <alignment vertical="center"/>
    </xf>
    <xf numFmtId="0" fontId="15" fillId="0" borderId="0" xfId="0" applyFont="1"/>
    <xf numFmtId="164" fontId="6" fillId="0" borderId="12" xfId="1" applyNumberFormat="1" applyFont="1" applyFill="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justify" wrapText="1"/>
    </xf>
    <xf numFmtId="164" fontId="2" fillId="0" borderId="12" xfId="1" applyNumberFormat="1" applyFont="1" applyBorder="1" applyAlignment="1">
      <alignment vertical="center"/>
    </xf>
    <xf numFmtId="164" fontId="2" fillId="0" borderId="13" xfId="1" applyNumberFormat="1" applyFont="1" applyFill="1" applyBorder="1" applyAlignment="1">
      <alignment vertical="center"/>
    </xf>
    <xf numFmtId="43" fontId="2" fillId="0" borderId="12" xfId="1" applyFont="1" applyBorder="1" applyAlignment="1">
      <alignment vertical="center"/>
    </xf>
    <xf numFmtId="0" fontId="4" fillId="0" borderId="0" xfId="0" applyFont="1"/>
    <xf numFmtId="164" fontId="2" fillId="0" borderId="13" xfId="1" applyNumberFormat="1" applyFont="1" applyBorder="1" applyAlignment="1">
      <alignment vertical="center"/>
    </xf>
    <xf numFmtId="164" fontId="6" fillId="0" borderId="13" xfId="1" applyNumberFormat="1" applyFont="1" applyBorder="1" applyAlignment="1">
      <alignment vertical="center"/>
    </xf>
    <xf numFmtId="0" fontId="3" fillId="0" borderId="12" xfId="0" applyFont="1" applyBorder="1"/>
    <xf numFmtId="0" fontId="2" fillId="0" borderId="14" xfId="0" applyFont="1" applyBorder="1"/>
    <xf numFmtId="0" fontId="2" fillId="0" borderId="12" xfId="0" applyFont="1" applyBorder="1" applyAlignment="1">
      <alignment horizontal="center" vertical="center"/>
    </xf>
    <xf numFmtId="0" fontId="2" fillId="0" borderId="14" xfId="0" applyFont="1" applyBorder="1" applyAlignment="1">
      <alignment vertical="center" wrapText="1"/>
    </xf>
    <xf numFmtId="164" fontId="2" fillId="0" borderId="12" xfId="1" applyNumberFormat="1" applyFont="1" applyBorder="1" applyAlignment="1">
      <alignment vertical="center" wrapText="1"/>
    </xf>
    <xf numFmtId="164" fontId="2" fillId="0" borderId="13" xfId="1" applyNumberFormat="1" applyFont="1" applyBorder="1" applyAlignment="1">
      <alignment vertical="center" wrapText="1"/>
    </xf>
    <xf numFmtId="0" fontId="3" fillId="0" borderId="14" xfId="0" applyFont="1" applyBorder="1" applyAlignment="1">
      <alignment horizontal="left" vertical="center" wrapText="1"/>
    </xf>
    <xf numFmtId="164" fontId="3" fillId="0" borderId="12" xfId="1" applyNumberFormat="1" applyFont="1" applyFill="1" applyBorder="1" applyAlignment="1">
      <alignment horizontal="left" vertical="center" wrapText="1"/>
    </xf>
    <xf numFmtId="164" fontId="3" fillId="0" borderId="13" xfId="1" applyNumberFormat="1" applyFont="1" applyFill="1" applyBorder="1" applyAlignment="1">
      <alignment horizontal="left" vertical="center" wrapText="1"/>
    </xf>
    <xf numFmtId="43" fontId="3" fillId="0" borderId="12" xfId="1" applyFont="1" applyFill="1" applyBorder="1" applyAlignment="1">
      <alignment vertical="center"/>
    </xf>
    <xf numFmtId="0" fontId="6" fillId="0" borderId="15" xfId="0" applyFont="1" applyBorder="1" applyAlignment="1">
      <alignment horizontal="center" vertical="center"/>
    </xf>
    <xf numFmtId="0" fontId="6" fillId="0" borderId="16" xfId="0" applyFont="1" applyBorder="1" applyAlignment="1">
      <alignment vertical="center" wrapText="1"/>
    </xf>
    <xf numFmtId="164" fontId="6" fillId="0" borderId="15" xfId="1" applyNumberFormat="1" applyFont="1" applyFill="1" applyBorder="1" applyAlignment="1">
      <alignment vertical="center"/>
    </xf>
    <xf numFmtId="164" fontId="6" fillId="0" borderId="17" xfId="1" applyNumberFormat="1" applyFont="1" applyFill="1" applyBorder="1" applyAlignment="1">
      <alignment vertical="center"/>
    </xf>
    <xf numFmtId="43" fontId="6" fillId="0" borderId="15" xfId="1" applyFont="1" applyFill="1" applyBorder="1" applyAlignment="1">
      <alignment vertical="center"/>
    </xf>
    <xf numFmtId="0" fontId="15" fillId="0" borderId="18" xfId="0" applyFont="1" applyBorder="1" applyAlignment="1">
      <alignment horizontal="left"/>
    </xf>
    <xf numFmtId="0" fontId="15" fillId="0" borderId="0" xfId="0" applyFont="1" applyAlignment="1">
      <alignment horizontal="left"/>
    </xf>
    <xf numFmtId="0" fontId="3" fillId="0" borderId="0" xfId="0" quotePrefix="1" applyFont="1" applyAlignment="1">
      <alignment horizontal="left"/>
    </xf>
    <xf numFmtId="4" fontId="3" fillId="0" borderId="0" xfId="0" applyNumberFormat="1" applyFont="1"/>
    <xf numFmtId="164" fontId="3" fillId="0" borderId="0" xfId="1" applyNumberFormat="1" applyFont="1"/>
    <xf numFmtId="0" fontId="3" fillId="0" borderId="0" xfId="3" applyFont="1"/>
    <xf numFmtId="164" fontId="6" fillId="0" borderId="0" xfId="1" applyNumberFormat="1" applyFont="1" applyBorder="1" applyAlignment="1">
      <alignment vertical="center"/>
    </xf>
  </cellXfs>
  <cellStyles count="4">
    <cellStyle name="Comma" xfId="1" builtinId="3"/>
    <cellStyle name="Normal" xfId="0" builtinId="0"/>
    <cellStyle name="Normal 2" xfId="3" xr:uid="{B93F481E-B090-42C4-9AB8-F0FE3CEBBF28}"/>
    <cellStyle name="Normal 4" xfId="2" xr:uid="{045BA60C-FF9A-4DBC-A28B-DB01D42718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73160-F5AA-47F4-B0B1-13FF9DD8D1A4}">
  <sheetPr>
    <pageSetUpPr fitToPage="1"/>
  </sheetPr>
  <dimension ref="A1:G43"/>
  <sheetViews>
    <sheetView tabSelected="1" topLeftCell="A27" workbookViewId="0">
      <selection activeCell="F9" sqref="F9"/>
    </sheetView>
  </sheetViews>
  <sheetFormatPr defaultColWidth="12.85546875" defaultRowHeight="15.75"/>
  <cols>
    <col min="1" max="1" width="7.28515625" style="3" customWidth="1"/>
    <col min="2" max="2" width="52.42578125" style="3" customWidth="1"/>
    <col min="3" max="4" width="16.28515625" style="3" customWidth="1"/>
    <col min="5" max="6" width="12" style="3" customWidth="1"/>
    <col min="7" max="7" width="13.5703125" style="3" bestFit="1" customWidth="1"/>
    <col min="8" max="16384" width="12.85546875" style="3"/>
  </cols>
  <sheetData>
    <row r="1" spans="1:7" ht="21" customHeight="1">
      <c r="A1" s="1" t="s">
        <v>0</v>
      </c>
      <c r="B1" s="1"/>
      <c r="C1" s="1"/>
      <c r="D1" s="2" t="s">
        <v>1</v>
      </c>
      <c r="E1" s="2"/>
      <c r="F1" s="2"/>
    </row>
    <row r="2" spans="1:7" ht="18.75">
      <c r="A2" s="4"/>
      <c r="B2" s="4"/>
      <c r="C2" s="5"/>
      <c r="D2" s="5"/>
      <c r="E2" s="5"/>
      <c r="F2" s="5"/>
    </row>
    <row r="3" spans="1:7" ht="27" customHeight="1">
      <c r="A3" s="6" t="s">
        <v>2</v>
      </c>
      <c r="B3" s="6"/>
      <c r="C3" s="6"/>
      <c r="D3" s="6"/>
      <c r="E3" s="6"/>
      <c r="F3" s="6"/>
    </row>
    <row r="4" spans="1:7">
      <c r="A4" s="7"/>
      <c r="B4" s="7"/>
      <c r="C4" s="7"/>
      <c r="D4" s="7"/>
      <c r="E4" s="7"/>
      <c r="F4" s="7"/>
    </row>
    <row r="5" spans="1:7" ht="17.25" customHeight="1">
      <c r="A5" s="8"/>
      <c r="B5" s="8"/>
      <c r="C5" s="8"/>
      <c r="D5" s="9"/>
      <c r="E5" s="10"/>
      <c r="F5" s="11" t="s">
        <v>3</v>
      </c>
    </row>
    <row r="6" spans="1:7" s="17" customFormat="1" ht="34.9" customHeight="1">
      <c r="A6" s="12" t="s">
        <v>4</v>
      </c>
      <c r="B6" s="12" t="s">
        <v>5</v>
      </c>
      <c r="C6" s="13" t="s">
        <v>6</v>
      </c>
      <c r="D6" s="14" t="s">
        <v>7</v>
      </c>
      <c r="E6" s="15" t="s">
        <v>8</v>
      </c>
      <c r="F6" s="16"/>
    </row>
    <row r="7" spans="1:7" s="17" customFormat="1" ht="52.15" customHeight="1">
      <c r="A7" s="12"/>
      <c r="B7" s="12"/>
      <c r="C7" s="18"/>
      <c r="D7" s="19"/>
      <c r="E7" s="20" t="s">
        <v>6</v>
      </c>
      <c r="F7" s="21" t="s">
        <v>9</v>
      </c>
    </row>
    <row r="8" spans="1:7" s="27" customFormat="1" ht="21" customHeight="1">
      <c r="A8" s="22" t="s">
        <v>10</v>
      </c>
      <c r="B8" s="23" t="s">
        <v>11</v>
      </c>
      <c r="C8" s="24">
        <v>8500000</v>
      </c>
      <c r="D8" s="25">
        <f>D9+D28+D29+D36</f>
        <v>6208295.8134669997</v>
      </c>
      <c r="E8" s="26">
        <f>D8/C8%</f>
        <v>73.03877427608235</v>
      </c>
      <c r="F8" s="26">
        <v>110.82725737684667</v>
      </c>
    </row>
    <row r="9" spans="1:7" s="33" customFormat="1" ht="21" customHeight="1">
      <c r="A9" s="28" t="s">
        <v>12</v>
      </c>
      <c r="B9" s="29" t="s">
        <v>13</v>
      </c>
      <c r="C9" s="30">
        <v>8430000</v>
      </c>
      <c r="D9" s="31">
        <f>SUM(D10:D17,D23:D27)</f>
        <v>6121886.7092779996</v>
      </c>
      <c r="E9" s="26">
        <f>D9/C9%</f>
        <v>72.620245661660732</v>
      </c>
      <c r="F9" s="32">
        <v>111.27346695384065</v>
      </c>
    </row>
    <row r="10" spans="1:7" s="33" customFormat="1" ht="21" customHeight="1">
      <c r="A10" s="34">
        <v>1</v>
      </c>
      <c r="B10" s="35" t="s">
        <v>14</v>
      </c>
      <c r="C10" s="36">
        <v>658120</v>
      </c>
      <c r="D10" s="37">
        <v>466259.702941</v>
      </c>
      <c r="E10" s="38">
        <f t="shared" ref="E10:E39" si="0">D10/C10%</f>
        <v>70.847216760013367</v>
      </c>
      <c r="F10" s="38">
        <v>102.40196584424685</v>
      </c>
      <c r="G10" s="39"/>
    </row>
    <row r="11" spans="1:7" s="33" customFormat="1" ht="21" customHeight="1">
      <c r="A11" s="34">
        <f>+A10+1</f>
        <v>2</v>
      </c>
      <c r="B11" s="35" t="s">
        <v>15</v>
      </c>
      <c r="C11" s="36">
        <v>56000</v>
      </c>
      <c r="D11" s="37">
        <v>82128.575043000004</v>
      </c>
      <c r="E11" s="38">
        <f t="shared" si="0"/>
        <v>146.65816971964287</v>
      </c>
      <c r="F11" s="38">
        <v>128.19770080388363</v>
      </c>
      <c r="G11" s="39"/>
    </row>
    <row r="12" spans="1:7" s="33" customFormat="1" ht="21" customHeight="1">
      <c r="A12" s="34">
        <f>A11+1</f>
        <v>3</v>
      </c>
      <c r="B12" s="35" t="s">
        <v>16</v>
      </c>
      <c r="C12" s="36">
        <v>2553700</v>
      </c>
      <c r="D12" s="37">
        <v>2235429.7115569999</v>
      </c>
      <c r="E12" s="38">
        <f t="shared" si="0"/>
        <v>87.536895937541601</v>
      </c>
      <c r="F12" s="38">
        <v>110.97914993687567</v>
      </c>
    </row>
    <row r="13" spans="1:7" s="33" customFormat="1" ht="21" customHeight="1">
      <c r="A13" s="34">
        <f>A12+1</f>
        <v>4</v>
      </c>
      <c r="B13" s="35" t="s">
        <v>17</v>
      </c>
      <c r="C13" s="40">
        <v>546680</v>
      </c>
      <c r="D13" s="41">
        <v>593090.17093400005</v>
      </c>
      <c r="E13" s="42">
        <f t="shared" si="0"/>
        <v>108.48945835479623</v>
      </c>
      <c r="F13" s="42">
        <v>119.11546034921835</v>
      </c>
    </row>
    <row r="14" spans="1:7" s="33" customFormat="1" ht="21" customHeight="1">
      <c r="A14" s="34">
        <f>A13+1</f>
        <v>5</v>
      </c>
      <c r="B14" s="35" t="s">
        <v>18</v>
      </c>
      <c r="C14" s="40">
        <v>420000</v>
      </c>
      <c r="D14" s="41">
        <v>366955.80074999999</v>
      </c>
      <c r="E14" s="42">
        <f t="shared" si="0"/>
        <v>87.370428750000002</v>
      </c>
      <c r="F14" s="42">
        <v>119.94802740178277</v>
      </c>
    </row>
    <row r="15" spans="1:7" s="33" customFormat="1" ht="21" customHeight="1">
      <c r="A15" s="34">
        <f>A14+1</f>
        <v>6</v>
      </c>
      <c r="B15" s="35" t="s">
        <v>19</v>
      </c>
      <c r="C15" s="40">
        <v>422170</v>
      </c>
      <c r="D15" s="41">
        <v>441248.26186600002</v>
      </c>
      <c r="E15" s="42">
        <f t="shared" si="0"/>
        <v>104.51909464575883</v>
      </c>
      <c r="F15" s="42">
        <v>130.06772741411075</v>
      </c>
    </row>
    <row r="16" spans="1:7" s="33" customFormat="1" ht="21" customHeight="1">
      <c r="A16" s="34">
        <f>A15+1</f>
        <v>7</v>
      </c>
      <c r="B16" s="35" t="s">
        <v>20</v>
      </c>
      <c r="C16" s="40">
        <v>164000</v>
      </c>
      <c r="D16" s="41">
        <v>144887.49046500001</v>
      </c>
      <c r="E16" s="42">
        <f t="shared" si="0"/>
        <v>88.346030771341475</v>
      </c>
      <c r="F16" s="42">
        <v>120.23459010904203</v>
      </c>
    </row>
    <row r="17" spans="1:6" s="33" customFormat="1" ht="21" customHeight="1">
      <c r="A17" s="34">
        <v>8</v>
      </c>
      <c r="B17" s="35" t="s">
        <v>21</v>
      </c>
      <c r="C17" s="40">
        <v>3182020</v>
      </c>
      <c r="D17" s="41">
        <f>SUM(D18:D22)</f>
        <v>1406881.8713240002</v>
      </c>
      <c r="E17" s="42">
        <f t="shared" si="0"/>
        <v>44.21348298640487</v>
      </c>
      <c r="F17" s="42">
        <v>105.55226561220579</v>
      </c>
    </row>
    <row r="18" spans="1:6" s="48" customFormat="1" ht="21" customHeight="1">
      <c r="A18" s="43" t="s">
        <v>22</v>
      </c>
      <c r="B18" s="44" t="s">
        <v>23</v>
      </c>
      <c r="C18" s="45">
        <v>1008</v>
      </c>
      <c r="D18" s="46">
        <v>1107.6899659999999</v>
      </c>
      <c r="E18" s="47">
        <f t="shared" si="0"/>
        <v>109.88987757936508</v>
      </c>
      <c r="F18" s="47">
        <v>52.15112834274953</v>
      </c>
    </row>
    <row r="19" spans="1:6" s="48" customFormat="1" ht="21" customHeight="1">
      <c r="A19" s="43" t="s">
        <v>22</v>
      </c>
      <c r="B19" s="44" t="s">
        <v>24</v>
      </c>
      <c r="C19" s="45">
        <v>24512</v>
      </c>
      <c r="D19" s="46">
        <v>27622.829288000001</v>
      </c>
      <c r="E19" s="47">
        <f t="shared" si="0"/>
        <v>112.69104637728459</v>
      </c>
      <c r="F19" s="47">
        <v>97.287462712640433</v>
      </c>
    </row>
    <row r="20" spans="1:6" s="48" customFormat="1" ht="21" customHeight="1">
      <c r="A20" s="43" t="s">
        <v>22</v>
      </c>
      <c r="B20" s="44" t="s">
        <v>25</v>
      </c>
      <c r="C20" s="45">
        <v>2976000</v>
      </c>
      <c r="D20" s="46">
        <v>1188673.3228440001</v>
      </c>
      <c r="E20" s="47">
        <f t="shared" si="0"/>
        <v>39.941979934274194</v>
      </c>
      <c r="F20" s="47">
        <v>98.047042755309946</v>
      </c>
    </row>
    <row r="21" spans="1:6" s="48" customFormat="1" ht="21" customHeight="1">
      <c r="A21" s="43" t="s">
        <v>22</v>
      </c>
      <c r="B21" s="44" t="s">
        <v>26</v>
      </c>
      <c r="C21" s="45">
        <v>160500</v>
      </c>
      <c r="D21" s="46">
        <v>188050.945526</v>
      </c>
      <c r="E21" s="47">
        <f t="shared" si="0"/>
        <v>117.1656981470405</v>
      </c>
      <c r="F21" s="47">
        <v>210.76746265046737</v>
      </c>
    </row>
    <row r="22" spans="1:6" s="48" customFormat="1" ht="21" customHeight="1">
      <c r="A22" s="43" t="s">
        <v>22</v>
      </c>
      <c r="B22" s="44" t="s">
        <v>27</v>
      </c>
      <c r="C22" s="45">
        <v>20000</v>
      </c>
      <c r="D22" s="46">
        <v>1427.0836999999999</v>
      </c>
      <c r="E22" s="47">
        <f t="shared" si="0"/>
        <v>7.1354184999999992</v>
      </c>
      <c r="F22" s="47">
        <v>181.3321092757306</v>
      </c>
    </row>
    <row r="23" spans="1:6" s="33" customFormat="1" ht="21" customHeight="1">
      <c r="A23" s="34">
        <v>9</v>
      </c>
      <c r="B23" s="35" t="s">
        <v>28</v>
      </c>
      <c r="C23" s="49">
        <v>55000</v>
      </c>
      <c r="D23" s="37">
        <v>45587.21284</v>
      </c>
      <c r="E23" s="38">
        <f t="shared" si="0"/>
        <v>82.885841527272731</v>
      </c>
      <c r="F23" s="38">
        <v>104.9260313485396</v>
      </c>
    </row>
    <row r="24" spans="1:6" s="33" customFormat="1" ht="48">
      <c r="A24" s="50">
        <f>A23+1</f>
        <v>10</v>
      </c>
      <c r="B24" s="51" t="s">
        <v>29</v>
      </c>
      <c r="C24" s="30">
        <v>0</v>
      </c>
      <c r="D24" s="41">
        <v>74.187999000000005</v>
      </c>
      <c r="E24" s="32"/>
      <c r="F24" s="32">
        <v>2.3061236866645944</v>
      </c>
    </row>
    <row r="25" spans="1:6" s="33" customFormat="1" ht="21" customHeight="1">
      <c r="A25" s="34">
        <v>11</v>
      </c>
      <c r="B25" s="35" t="s">
        <v>30</v>
      </c>
      <c r="C25" s="40">
        <v>140000</v>
      </c>
      <c r="D25" s="41">
        <v>135662.67613400001</v>
      </c>
      <c r="E25" s="42">
        <f t="shared" si="0"/>
        <v>96.901911524285723</v>
      </c>
      <c r="F25" s="42">
        <v>100.42020514008661</v>
      </c>
    </row>
    <row r="26" spans="1:6" s="33" customFormat="1" ht="21.6" customHeight="1">
      <c r="A26" s="34">
        <f>A25+1</f>
        <v>12</v>
      </c>
      <c r="B26" s="35" t="s">
        <v>31</v>
      </c>
      <c r="C26" s="36">
        <v>2000</v>
      </c>
      <c r="D26" s="37">
        <v>1231.9245249999999</v>
      </c>
      <c r="E26" s="38">
        <f t="shared" si="0"/>
        <v>61.596226249999994</v>
      </c>
      <c r="F26" s="38">
        <v>98.396527555910538</v>
      </c>
    </row>
    <row r="27" spans="1:6" s="33" customFormat="1" ht="21.6" customHeight="1">
      <c r="A27" s="34">
        <f>A26+1</f>
        <v>13</v>
      </c>
      <c r="B27" s="35" t="s">
        <v>32</v>
      </c>
      <c r="C27" s="36">
        <v>230310</v>
      </c>
      <c r="D27" s="37">
        <v>202449.12289999973</v>
      </c>
      <c r="E27" s="38">
        <f t="shared" si="0"/>
        <v>87.902879987842354</v>
      </c>
      <c r="F27" s="38">
        <v>107.39094978675536</v>
      </c>
    </row>
    <row r="28" spans="1:6" s="55" customFormat="1" ht="21.6" customHeight="1">
      <c r="A28" s="28" t="s">
        <v>33</v>
      </c>
      <c r="B28" s="29" t="s">
        <v>34</v>
      </c>
      <c r="C28" s="52">
        <v>0</v>
      </c>
      <c r="D28" s="53">
        <v>0</v>
      </c>
      <c r="E28" s="54"/>
      <c r="F28" s="54"/>
    </row>
    <row r="29" spans="1:6" s="55" customFormat="1" ht="21.6" customHeight="1">
      <c r="A29" s="28" t="s">
        <v>35</v>
      </c>
      <c r="B29" s="29" t="s">
        <v>36</v>
      </c>
      <c r="C29" s="52">
        <v>70000</v>
      </c>
      <c r="D29" s="56">
        <f>SUM(D30:D35)</f>
        <v>76264.356612999996</v>
      </c>
      <c r="E29" s="54">
        <f t="shared" si="0"/>
        <v>108.94908087571429</v>
      </c>
      <c r="F29" s="54">
        <v>80.239417348441805</v>
      </c>
    </row>
    <row r="30" spans="1:6" s="33" customFormat="1" ht="21.6" customHeight="1">
      <c r="A30" s="34">
        <v>1</v>
      </c>
      <c r="B30" s="35" t="s">
        <v>37</v>
      </c>
      <c r="C30" s="36"/>
      <c r="D30" s="57">
        <v>68577.373909000002</v>
      </c>
      <c r="E30" s="38"/>
      <c r="F30" s="38">
        <v>86.33034632786142</v>
      </c>
    </row>
    <row r="31" spans="1:6" s="33" customFormat="1" ht="21.6" customHeight="1">
      <c r="A31" s="34">
        <f>A30+1</f>
        <v>2</v>
      </c>
      <c r="B31" s="35" t="s">
        <v>38</v>
      </c>
      <c r="C31" s="36"/>
      <c r="D31" s="57">
        <v>1005.079324</v>
      </c>
      <c r="E31" s="38"/>
      <c r="F31" s="38">
        <v>162.37145783521808</v>
      </c>
    </row>
    <row r="32" spans="1:6" s="33" customFormat="1" ht="21.6" customHeight="1">
      <c r="A32" s="34">
        <f>A31+1</f>
        <v>3</v>
      </c>
      <c r="B32" s="35" t="s">
        <v>39</v>
      </c>
      <c r="C32" s="36"/>
      <c r="D32" s="57">
        <v>6535.4286480000001</v>
      </c>
      <c r="E32" s="38"/>
      <c r="F32" s="38">
        <v>44.711148990901009</v>
      </c>
    </row>
    <row r="33" spans="1:6" s="33" customFormat="1" ht="21.6" customHeight="1">
      <c r="A33" s="34">
        <f>A32+1</f>
        <v>4</v>
      </c>
      <c r="B33" s="35" t="s">
        <v>40</v>
      </c>
      <c r="C33" s="36"/>
      <c r="D33" s="57">
        <v>0</v>
      </c>
      <c r="E33" s="38"/>
      <c r="F33" s="38">
        <v>0</v>
      </c>
    </row>
    <row r="34" spans="1:6" s="33" customFormat="1" ht="21.6" customHeight="1">
      <c r="A34" s="34">
        <v>5</v>
      </c>
      <c r="B34" s="35" t="s">
        <v>41</v>
      </c>
      <c r="C34" s="36"/>
      <c r="D34" s="57">
        <v>1.15791</v>
      </c>
      <c r="E34" s="38"/>
      <c r="F34" s="38"/>
    </row>
    <row r="35" spans="1:6" s="33" customFormat="1" ht="21.6" customHeight="1">
      <c r="A35" s="34">
        <v>6</v>
      </c>
      <c r="B35" s="58" t="s">
        <v>42</v>
      </c>
      <c r="C35" s="36"/>
      <c r="D35" s="57">
        <f>114.504989+30.811833</f>
        <v>145.316822</v>
      </c>
      <c r="E35" s="38"/>
      <c r="F35" s="38">
        <v>56.106881081081085</v>
      </c>
    </row>
    <row r="36" spans="1:6" s="55" customFormat="1" ht="21.6" customHeight="1">
      <c r="A36" s="28" t="s">
        <v>43</v>
      </c>
      <c r="B36" s="59" t="s">
        <v>44</v>
      </c>
      <c r="C36" s="52"/>
      <c r="D36" s="56">
        <v>10144.747576</v>
      </c>
      <c r="E36" s="54"/>
      <c r="F36" s="54"/>
    </row>
    <row r="37" spans="1:6" s="55" customFormat="1" ht="21" customHeight="1">
      <c r="A37" s="60" t="s">
        <v>45</v>
      </c>
      <c r="B37" s="61" t="s">
        <v>46</v>
      </c>
      <c r="C37" s="62">
        <v>8070190</v>
      </c>
      <c r="D37" s="63">
        <f>SUM(D38:D39)</f>
        <v>6069428.0958219999</v>
      </c>
      <c r="E37" s="54">
        <f t="shared" si="0"/>
        <v>75.207995051194587</v>
      </c>
      <c r="F37" s="54">
        <v>115.90604377731187</v>
      </c>
    </row>
    <row r="38" spans="1:6" s="33" customFormat="1" ht="21" customHeight="1">
      <c r="A38" s="50">
        <v>1</v>
      </c>
      <c r="B38" s="64" t="s">
        <v>47</v>
      </c>
      <c r="C38" s="65">
        <v>3713800</v>
      </c>
      <c r="D38" s="66">
        <v>3511212.0958219999</v>
      </c>
      <c r="E38" s="67">
        <f t="shared" si="0"/>
        <v>94.544996925574878</v>
      </c>
      <c r="F38" s="67">
        <v>72.067068936207775</v>
      </c>
    </row>
    <row r="39" spans="1:6" s="33" customFormat="1" ht="21" customHeight="1">
      <c r="A39" s="68">
        <v>2</v>
      </c>
      <c r="B39" s="69" t="s">
        <v>48</v>
      </c>
      <c r="C39" s="70">
        <v>4356390</v>
      </c>
      <c r="D39" s="71">
        <v>2558216</v>
      </c>
      <c r="E39" s="72">
        <f t="shared" si="0"/>
        <v>58.723300714582486</v>
      </c>
      <c r="F39" s="72">
        <v>702.10641585451867</v>
      </c>
    </row>
    <row r="40" spans="1:6" ht="15.95" customHeight="1">
      <c r="A40" s="73"/>
      <c r="B40" s="73"/>
      <c r="C40" s="73"/>
      <c r="D40" s="73"/>
      <c r="E40" s="73"/>
      <c r="F40" s="73"/>
    </row>
    <row r="41" spans="1:6" ht="15.95" customHeight="1">
      <c r="A41" s="74"/>
      <c r="B41" s="74"/>
      <c r="C41" s="74"/>
      <c r="D41" s="74"/>
      <c r="E41" s="74"/>
    </row>
    <row r="42" spans="1:6" ht="22.5" customHeight="1">
      <c r="B42" s="75"/>
      <c r="C42" s="76"/>
      <c r="D42" s="77"/>
    </row>
    <row r="43" spans="1:6">
      <c r="A43" s="78"/>
      <c r="B43" s="75"/>
      <c r="C43" s="79"/>
      <c r="D43" s="79"/>
    </row>
  </sheetData>
  <mergeCells count="10">
    <mergeCell ref="A40:F40"/>
    <mergeCell ref="D1:F1"/>
    <mergeCell ref="A3:F3"/>
    <mergeCell ref="A4:F4"/>
    <mergeCell ref="A5:C5"/>
    <mergeCell ref="A6:A7"/>
    <mergeCell ref="B6:B7"/>
    <mergeCell ref="C6:C7"/>
    <mergeCell ref="D6:D7"/>
    <mergeCell ref="E6:F6"/>
  </mergeCells>
  <pageMargins left="0.7" right="0.7" top="0.75" bottom="0.75" header="0.3" footer="0.3"/>
  <pageSetup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Bieu 60</vt:lpstr>
      <vt:lpstr>'Bieu 60'!Print_Area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dcterms:created xsi:type="dcterms:W3CDTF">2024-10-25T10:23:29Z</dcterms:created>
  <dcterms:modified xsi:type="dcterms:W3CDTF">2024-10-25T10:23:43Z</dcterms:modified>
</cp:coreProperties>
</file>