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D:\01. Du thao van Ban\05. CONG KHAI NGAN SACH\Cong khai tinh hinh thuc hien du toan nam 2024\"/>
    </mc:Choice>
  </mc:AlternateContent>
  <xr:revisionPtr revIDLastSave="0" documentId="13_ncr:1_{E7647262-74B7-4AEB-89E6-FC784A4624E7}" xr6:coauthVersionLast="47" xr6:coauthVersionMax="47" xr10:uidLastSave="{00000000-0000-0000-0000-000000000000}"/>
  <bookViews>
    <workbookView xWindow="-120" yWindow="-120" windowWidth="24240" windowHeight="13020" xr2:uid="{04480BE0-8025-4806-94BF-AD4D79CC6E9E}"/>
  </bookViews>
  <sheets>
    <sheet name="Bieu 60" sheetId="1" r:id="rId1"/>
  </sheets>
  <definedNames>
    <definedName name="_xlnm.Print_Area" localSheetId="0">'Bieu 60'!$A$1:$F$39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7" i="1" l="1"/>
  <c r="E17" i="1" s="1"/>
  <c r="E39" i="1"/>
  <c r="E38" i="1"/>
  <c r="D37" i="1"/>
  <c r="E37" i="1" s="1"/>
  <c r="A31" i="1"/>
  <c r="A32" i="1" s="1"/>
  <c r="A33" i="1" s="1"/>
  <c r="D29" i="1"/>
  <c r="E29" i="1" s="1"/>
  <c r="E27" i="1"/>
  <c r="E26" i="1"/>
  <c r="A26" i="1"/>
  <c r="A27" i="1" s="1"/>
  <c r="E25" i="1"/>
  <c r="A24" i="1"/>
  <c r="E23" i="1"/>
  <c r="E22" i="1"/>
  <c r="E21" i="1"/>
  <c r="E20" i="1"/>
  <c r="E19" i="1"/>
  <c r="E18" i="1"/>
  <c r="E16" i="1"/>
  <c r="E15" i="1"/>
  <c r="E14" i="1"/>
  <c r="E13" i="1"/>
  <c r="E12" i="1"/>
  <c r="E11" i="1"/>
  <c r="A11" i="1"/>
  <c r="A12" i="1" s="1"/>
  <c r="A13" i="1" s="1"/>
  <c r="A14" i="1" s="1"/>
  <c r="A15" i="1" s="1"/>
  <c r="A16" i="1" s="1"/>
  <c r="E10" i="1"/>
  <c r="D9" i="1"/>
  <c r="D8" i="1" s="1"/>
  <c r="E8" i="1" l="1"/>
  <c r="E9" i="1"/>
</calcChain>
</file>

<file path=xl/sharedStrings.xml><?xml version="1.0" encoding="utf-8"?>
<sst xmlns="http://schemas.openxmlformats.org/spreadsheetml/2006/main" count="54" uniqueCount="49">
  <si>
    <t>UBND TỈNH ĐẮK LẮK</t>
  </si>
  <si>
    <t>Biểu số 60/CK-NSNN</t>
  </si>
  <si>
    <t>Đơn vị: Triệu đồng</t>
  </si>
  <si>
    <t>STT</t>
  </si>
  <si>
    <t>NỘI DUNG</t>
  </si>
  <si>
    <t>DỰ TOÁN NĂM</t>
  </si>
  <si>
    <t>SO SÁNH ƯỚC THỰC HIỆN VỚI (%)</t>
  </si>
  <si>
    <t>CÙNG KỲ NĂM TRƯỚC</t>
  </si>
  <si>
    <t>A</t>
  </si>
  <si>
    <t>TỔNG THU NSNN TRÊN ĐỊA BÀN</t>
  </si>
  <si>
    <t>I</t>
  </si>
  <si>
    <t>Thu nội địa</t>
  </si>
  <si>
    <t>Thu từ khu vực DNNN</t>
  </si>
  <si>
    <t xml:space="preserve">Thu từ khu vực doanh nghiệp có vốn đầu tư nước ngoài </t>
  </si>
  <si>
    <t>Thu từ khu vực kinh tế ngoài quốc doanh</t>
  </si>
  <si>
    <t>Thuế thu nhập cá nhân</t>
  </si>
  <si>
    <t>Thuế bảo vệ môi trường</t>
  </si>
  <si>
    <t>Lệ phí trước bạ</t>
  </si>
  <si>
    <t xml:space="preserve">Thu phí, lệ phí </t>
  </si>
  <si>
    <t>Các khoản thu về nhà, đất</t>
  </si>
  <si>
    <t>-</t>
  </si>
  <si>
    <t>Thuế sử dụng đất nông nghiệp</t>
  </si>
  <si>
    <t>Thuế sử dụng đất phi nông nghiệp</t>
  </si>
  <si>
    <t>Thu tiền sử dụng đất</t>
  </si>
  <si>
    <t>Tiền cho thuê đất, thuê mặt nước</t>
  </si>
  <si>
    <t>Tiền cho thuê và tiền bán nhà ở thuộc sở hữu nhà nước</t>
  </si>
  <si>
    <t>Thu tiền cấp quyền khai thác khoáng sản</t>
  </si>
  <si>
    <t>Thu hồi vốn, thu cổ tức, lợi nhuận được chia của Nhà nước và lợi nhuận sau thuế còn lại sau khi trích lập các quỹ của doanh nghiệp nhà nước</t>
  </si>
  <si>
    <t>Thu từ hoạt động xổ số kiến thiết</t>
  </si>
  <si>
    <t>Thu từ quỹ đất công ích, hoa lợi công sản khác</t>
  </si>
  <si>
    <t>Thu khác ngân sách</t>
  </si>
  <si>
    <t>II</t>
  </si>
  <si>
    <t>Thu từ dầu thô</t>
  </si>
  <si>
    <t>III</t>
  </si>
  <si>
    <t>Thu từ hoạt động xuất nhập khẩu</t>
  </si>
  <si>
    <t>Thuế giá trị gia tăng thu từ hàng hóa nhập khẩu</t>
  </si>
  <si>
    <t>Thuế xuất khẩu</t>
  </si>
  <si>
    <t>Thuế nhập khẩu</t>
  </si>
  <si>
    <t>Thuế tiêu thụ đặc biệt thu từ hàng hóa nhập khẩu</t>
  </si>
  <si>
    <t>Thuế bảo vệ môi trường thu từ hàng hóa nhập khẩu</t>
  </si>
  <si>
    <t>Thu khác</t>
  </si>
  <si>
    <t>IV</t>
  </si>
  <si>
    <t>Thu viện trợ</t>
  </si>
  <si>
    <t>B</t>
  </si>
  <si>
    <t>THU NSĐP ĐƯỢC HƯỞNG THEO PHÂN CẤP</t>
  </si>
  <si>
    <t>Từ các khoản thu phân chia</t>
  </si>
  <si>
    <t>Các khoản thu NSĐP được hưởng 100%</t>
  </si>
  <si>
    <t>ƯỚC THỰC HIỆN THU NGÂN SÁCH NHÀ NƯỚC NĂM 2024</t>
  </si>
  <si>
    <t>ƯỚC THỰC HIỆN NĂM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</si>
</sst>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7">
    <font>
      <sz val="11"/>
      <color theme="1"/>
      <name val="Aptos Narrow"/>
      <family val="2"/>
      <scheme val="minor"/>
    </font>
    <font>
      <sz val="11"/>
      <color theme="1"/>
      <name val="Aptos Narrow"/>
      <family val="2"/>
      <scheme val="minor"/>
    </font>
    <font>
      <b/>
      <sz val="12"/>
      <name val="Times New Roman"/>
      <family val="1"/>
    </font>
    <font>
      <sz val="12"/>
      <name val="Times New Roman"/>
      <family val="1"/>
    </font>
    <font>
      <b/>
      <sz val="14"/>
      <name val="Times New Roman"/>
      <family val="1"/>
    </font>
    <font>
      <i/>
      <sz val="12"/>
      <name val="Times New Roman"/>
      <family val="1"/>
    </font>
    <font>
      <sz val="12"/>
      <name val="Times New Roman"/>
      <family val="1"/>
      <charset val="163"/>
    </font>
    <font>
      <i/>
      <sz val="12"/>
      <name val="Times New Roman"/>
      <family val="1"/>
      <charset val="163"/>
    </font>
    <font>
      <i/>
      <sz val="11"/>
      <name val="Times New Roman"/>
      <family val="1"/>
    </font>
    <font>
      <b/>
      <sz val="12"/>
      <name val="Times New Roman"/>
      <family val="1"/>
      <charset val="163"/>
    </font>
    <font>
      <b/>
      <sz val="10"/>
      <name val="Times New Roman"/>
      <family val="1"/>
    </font>
    <font>
      <sz val="12"/>
      <name val=".VnArial Narrow"/>
      <family val="2"/>
    </font>
    <font>
      <sz val="13"/>
      <name val="Times New Roman"/>
      <family val="1"/>
    </font>
    <font>
      <b/>
      <sz val="11"/>
      <name val="Times New Roman"/>
      <family val="1"/>
    </font>
    <font>
      <sz val="14"/>
      <name val="Times New Roman"/>
      <family val="1"/>
    </font>
    <font>
      <i/>
      <sz val="14"/>
      <name val="Times New Roman"/>
      <family val="1"/>
    </font>
    <font>
      <sz val="12"/>
      <name val=".VnTime"/>
      <family val="2"/>
    </font>
  </fonts>
  <fills count="2">
    <fill>
      <patternFill patternType="none"/>
    </fill>
    <fill>
      <patternFill patternType="gray125"/>
    </fill>
  </fills>
  <borders count="1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thin">
        <color indexed="64"/>
      </left>
      <right style="thin">
        <color indexed="64"/>
      </right>
      <top style="thin">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diagonal/>
    </border>
  </borders>
  <cellStyleXfs count="4">
    <xf numFmtId="0" fontId="0" fillId="0" borderId="0"/>
    <xf numFmtId="43" fontId="1" fillId="0" borderId="0" applyFont="0" applyFill="0" applyBorder="0" applyAlignment="0" applyProtection="0"/>
    <xf numFmtId="0" fontId="11" fillId="0" borderId="0"/>
    <xf numFmtId="0" fontId="16" fillId="0" borderId="0"/>
  </cellStyleXfs>
  <cellXfs count="79">
    <xf numFmtId="0" fontId="0" fillId="0" borderId="0" xfId="0"/>
    <xf numFmtId="0" fontId="2" fillId="0" borderId="0" xfId="0" applyFont="1"/>
    <xf numFmtId="0" fontId="3" fillId="0" borderId="0" xfId="0" applyFont="1"/>
    <xf numFmtId="0" fontId="4" fillId="0" borderId="0" xfId="0" applyFont="1" applyAlignment="1">
      <alignment horizontal="left"/>
    </xf>
    <xf numFmtId="0" fontId="3" fillId="0" borderId="0" xfId="0" applyFont="1" applyAlignment="1">
      <alignment horizontal="centerContinuous"/>
    </xf>
    <xf numFmtId="0" fontId="6" fillId="0" borderId="0" xfId="0" applyFont="1" applyAlignment="1">
      <alignment vertical="center"/>
    </xf>
    <xf numFmtId="0" fontId="7" fillId="0" borderId="0" xfId="0" applyFont="1" applyAlignment="1">
      <alignment horizontal="centerContinuous" vertical="center"/>
    </xf>
    <xf numFmtId="0" fontId="8" fillId="0" borderId="0" xfId="0" applyFont="1" applyAlignment="1">
      <alignment horizontal="right"/>
    </xf>
    <xf numFmtId="0" fontId="12" fillId="0" borderId="0" xfId="0" applyFont="1"/>
    <xf numFmtId="0" fontId="10" fillId="0" borderId="7" xfId="2" applyFont="1" applyBorder="1" applyAlignment="1">
      <alignment horizontal="center" vertical="center" wrapText="1"/>
    </xf>
    <xf numFmtId="14" fontId="10" fillId="0" borderId="7" xfId="2" applyNumberFormat="1" applyFont="1" applyBorder="1" applyAlignment="1">
      <alignment horizontal="center" vertical="center" wrapText="1"/>
    </xf>
    <xf numFmtId="0" fontId="9" fillId="0" borderId="8" xfId="0" applyFont="1" applyBorder="1" applyAlignment="1">
      <alignment horizontal="center" vertical="center"/>
    </xf>
    <xf numFmtId="0" fontId="9" fillId="0" borderId="9" xfId="0" applyFont="1" applyBorder="1" applyAlignment="1">
      <alignment horizontal="left" vertical="center" wrapText="1"/>
    </xf>
    <xf numFmtId="164" fontId="9" fillId="0" borderId="10" xfId="1" applyNumberFormat="1" applyFont="1" applyBorder="1" applyAlignment="1">
      <alignment vertical="center"/>
    </xf>
    <xf numFmtId="164" fontId="9" fillId="0" borderId="11" xfId="1" applyNumberFormat="1" applyFont="1" applyBorder="1" applyAlignment="1">
      <alignment vertical="center"/>
    </xf>
    <xf numFmtId="43" fontId="9" fillId="0" borderId="8" xfId="1" applyFont="1" applyBorder="1" applyAlignment="1">
      <alignment vertical="center"/>
    </xf>
    <xf numFmtId="0" fontId="13" fillId="0" borderId="0" xfId="0" applyFont="1" applyAlignment="1">
      <alignment vertical="center"/>
    </xf>
    <xf numFmtId="0" fontId="2" fillId="0" borderId="12" xfId="0" applyFont="1" applyBorder="1" applyAlignment="1">
      <alignment horizontal="center"/>
    </xf>
    <xf numFmtId="0" fontId="2" fillId="0" borderId="13" xfId="0" applyFont="1" applyBorder="1"/>
    <xf numFmtId="164" fontId="9" fillId="0" borderId="12" xfId="1" applyNumberFormat="1" applyFont="1" applyBorder="1" applyAlignment="1">
      <alignment vertical="center"/>
    </xf>
    <xf numFmtId="164" fontId="9" fillId="0" borderId="13" xfId="1" applyNumberFormat="1" applyFont="1" applyBorder="1" applyAlignment="1">
      <alignment vertical="center"/>
    </xf>
    <xf numFmtId="43" fontId="9" fillId="0" borderId="12" xfId="1" applyFont="1" applyBorder="1" applyAlignment="1">
      <alignment vertical="center"/>
    </xf>
    <xf numFmtId="0" fontId="14" fillId="0" borderId="0" xfId="0" applyFont="1"/>
    <xf numFmtId="0" fontId="3" fillId="0" borderId="12" xfId="0" applyFont="1" applyBorder="1" applyAlignment="1">
      <alignment horizontal="center"/>
    </xf>
    <xf numFmtId="0" fontId="3" fillId="0" borderId="13" xfId="0" applyFont="1" applyBorder="1"/>
    <xf numFmtId="164" fontId="6" fillId="0" borderId="12" xfId="1" applyNumberFormat="1" applyFont="1" applyBorder="1" applyAlignment="1">
      <alignment vertical="center"/>
    </xf>
    <xf numFmtId="164" fontId="6" fillId="0" borderId="13" xfId="1" applyNumberFormat="1" applyFont="1" applyFill="1" applyBorder="1" applyAlignment="1">
      <alignment vertical="center"/>
    </xf>
    <xf numFmtId="43" fontId="6" fillId="0" borderId="12" xfId="1" applyFont="1" applyBorder="1" applyAlignment="1">
      <alignment vertical="center"/>
    </xf>
    <xf numFmtId="164" fontId="3" fillId="0" borderId="12" xfId="1" applyNumberFormat="1" applyFont="1" applyBorder="1" applyAlignment="1">
      <alignment vertical="center"/>
    </xf>
    <xf numFmtId="164" fontId="3" fillId="0" borderId="13" xfId="1" applyNumberFormat="1" applyFont="1" applyFill="1" applyBorder="1" applyAlignment="1">
      <alignment vertical="center"/>
    </xf>
    <xf numFmtId="43" fontId="3" fillId="0" borderId="12" xfId="1" applyFont="1" applyBorder="1" applyAlignment="1">
      <alignment vertical="center"/>
    </xf>
    <xf numFmtId="0" fontId="5" fillId="0" borderId="12" xfId="0" quotePrefix="1" applyFont="1" applyBorder="1" applyAlignment="1">
      <alignment horizontal="center"/>
    </xf>
    <xf numFmtId="0" fontId="5" fillId="0" borderId="13" xfId="0" applyFont="1" applyBorder="1"/>
    <xf numFmtId="164" fontId="5" fillId="0" borderId="12" xfId="1" applyNumberFormat="1" applyFont="1" applyBorder="1" applyAlignment="1">
      <alignment vertical="center"/>
    </xf>
    <xf numFmtId="164" fontId="5" fillId="0" borderId="13" xfId="1" applyNumberFormat="1" applyFont="1" applyFill="1" applyBorder="1" applyAlignment="1">
      <alignment vertical="center"/>
    </xf>
    <xf numFmtId="43" fontId="5" fillId="0" borderId="12" xfId="1" applyFont="1" applyBorder="1" applyAlignment="1">
      <alignment vertical="center"/>
    </xf>
    <xf numFmtId="0" fontId="15" fillId="0" borderId="0" xfId="0" applyFont="1"/>
    <xf numFmtId="164" fontId="6" fillId="0" borderId="12" xfId="1" applyNumberFormat="1" applyFont="1" applyFill="1" applyBorder="1" applyAlignment="1">
      <alignment vertical="center"/>
    </xf>
    <xf numFmtId="0" fontId="3" fillId="0" borderId="12" xfId="0" applyFont="1" applyBorder="1" applyAlignment="1">
      <alignment horizontal="center" vertical="center"/>
    </xf>
    <xf numFmtId="0" fontId="3" fillId="0" borderId="13" xfId="0" applyFont="1" applyBorder="1" applyAlignment="1">
      <alignment horizontal="justify" wrapText="1"/>
    </xf>
    <xf numFmtId="164" fontId="2" fillId="0" borderId="12" xfId="1" applyNumberFormat="1" applyFont="1" applyBorder="1" applyAlignment="1">
      <alignment vertical="center"/>
    </xf>
    <xf numFmtId="164" fontId="2" fillId="0" borderId="13" xfId="1" applyNumberFormat="1" applyFont="1" applyFill="1" applyBorder="1" applyAlignment="1">
      <alignment vertical="center"/>
    </xf>
    <xf numFmtId="43" fontId="2" fillId="0" borderId="12" xfId="1" applyFont="1" applyBorder="1" applyAlignment="1">
      <alignment vertical="center"/>
    </xf>
    <xf numFmtId="0" fontId="4" fillId="0" borderId="0" xfId="0" applyFont="1"/>
    <xf numFmtId="164" fontId="2" fillId="0" borderId="13" xfId="1" applyNumberFormat="1" applyFont="1" applyBorder="1" applyAlignment="1">
      <alignment vertical="center"/>
    </xf>
    <xf numFmtId="164" fontId="6" fillId="0" borderId="13" xfId="1" applyNumberFormat="1" applyFont="1" applyBorder="1" applyAlignment="1">
      <alignment vertical="center"/>
    </xf>
    <xf numFmtId="0" fontId="3" fillId="0" borderId="12" xfId="0" applyFont="1" applyBorder="1"/>
    <xf numFmtId="0" fontId="2" fillId="0" borderId="14" xfId="0" applyFont="1" applyBorder="1"/>
    <xf numFmtId="0" fontId="2" fillId="0" borderId="12" xfId="0" applyFont="1" applyBorder="1" applyAlignment="1">
      <alignment horizontal="center" vertical="center"/>
    </xf>
    <xf numFmtId="0" fontId="2" fillId="0" borderId="14" xfId="0" applyFont="1" applyBorder="1" applyAlignment="1">
      <alignment vertical="center" wrapText="1"/>
    </xf>
    <xf numFmtId="164" fontId="2" fillId="0" borderId="12" xfId="1" applyNumberFormat="1" applyFont="1" applyBorder="1" applyAlignment="1">
      <alignment vertical="center" wrapText="1"/>
    </xf>
    <xf numFmtId="164" fontId="2" fillId="0" borderId="13" xfId="1" applyNumberFormat="1" applyFont="1" applyBorder="1" applyAlignment="1">
      <alignment vertical="center" wrapText="1"/>
    </xf>
    <xf numFmtId="0" fontId="3" fillId="0" borderId="14" xfId="0" applyFont="1" applyBorder="1" applyAlignment="1">
      <alignment horizontal="left" vertical="center" wrapText="1"/>
    </xf>
    <xf numFmtId="164" fontId="3" fillId="0" borderId="12" xfId="1" applyNumberFormat="1" applyFont="1" applyFill="1" applyBorder="1" applyAlignment="1">
      <alignment horizontal="left" vertical="center" wrapText="1"/>
    </xf>
    <xf numFmtId="164" fontId="3" fillId="0" borderId="13" xfId="1" applyNumberFormat="1" applyFont="1" applyFill="1" applyBorder="1" applyAlignment="1">
      <alignment horizontal="left" vertical="center" wrapText="1"/>
    </xf>
    <xf numFmtId="43" fontId="3" fillId="0" borderId="12" xfId="1" applyFont="1" applyFill="1" applyBorder="1" applyAlignment="1">
      <alignment vertical="center"/>
    </xf>
    <xf numFmtId="0" fontId="6" fillId="0" borderId="15" xfId="0" applyFont="1" applyBorder="1" applyAlignment="1">
      <alignment horizontal="center" vertical="center"/>
    </xf>
    <xf numFmtId="0" fontId="6" fillId="0" borderId="16" xfId="0" applyFont="1" applyBorder="1" applyAlignment="1">
      <alignment vertical="center" wrapText="1"/>
    </xf>
    <xf numFmtId="164" fontId="6" fillId="0" borderId="15" xfId="1" applyNumberFormat="1" applyFont="1" applyFill="1" applyBorder="1" applyAlignment="1">
      <alignment vertical="center"/>
    </xf>
    <xf numFmtId="164" fontId="6" fillId="0" borderId="17" xfId="1" applyNumberFormat="1" applyFont="1" applyFill="1" applyBorder="1" applyAlignment="1">
      <alignment vertical="center"/>
    </xf>
    <xf numFmtId="43" fontId="6" fillId="0" borderId="15" xfId="1" applyFont="1" applyFill="1" applyBorder="1" applyAlignment="1">
      <alignment vertical="center"/>
    </xf>
    <xf numFmtId="0" fontId="15" fillId="0" borderId="0" xfId="0" applyFont="1" applyAlignment="1">
      <alignment horizontal="left"/>
    </xf>
    <xf numFmtId="0" fontId="3" fillId="0" borderId="0" xfId="0" quotePrefix="1" applyFont="1" applyAlignment="1">
      <alignment horizontal="left"/>
    </xf>
    <xf numFmtId="4" fontId="3" fillId="0" borderId="0" xfId="0" applyNumberFormat="1" applyFont="1"/>
    <xf numFmtId="164" fontId="3" fillId="0" borderId="0" xfId="1" applyNumberFormat="1" applyFont="1"/>
    <xf numFmtId="0" fontId="3" fillId="0" borderId="0" xfId="3" applyFont="1"/>
    <xf numFmtId="164" fontId="6" fillId="0" borderId="0" xfId="1" applyNumberFormat="1" applyFont="1" applyBorder="1" applyAlignment="1">
      <alignment vertical="center"/>
    </xf>
    <xf numFmtId="0" fontId="15" fillId="0" borderId="18" xfId="0" applyFont="1" applyBorder="1" applyAlignment="1">
      <alignment horizontal="left"/>
    </xf>
    <xf numFmtId="0" fontId="2" fillId="0" borderId="0" xfId="0" applyFont="1" applyAlignment="1">
      <alignment horizontal="right"/>
    </xf>
    <xf numFmtId="0" fontId="2" fillId="0" borderId="0" xfId="0" applyFont="1" applyAlignment="1">
      <alignment horizontal="center" wrapText="1"/>
    </xf>
    <xf numFmtId="0" fontId="5" fillId="0" borderId="0" xfId="0" applyFont="1" applyAlignment="1">
      <alignment horizontal="center" vertical="center" wrapText="1"/>
    </xf>
    <xf numFmtId="0" fontId="6" fillId="0" borderId="1" xfId="0" applyFont="1" applyBorder="1" applyAlignment="1">
      <alignment horizontal="center" vertical="center"/>
    </xf>
    <xf numFmtId="0" fontId="9"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3" xfId="2" applyFont="1" applyBorder="1" applyAlignment="1">
      <alignment horizontal="center" vertical="center" wrapText="1"/>
    </xf>
    <xf numFmtId="0" fontId="10" fillId="0" borderId="7" xfId="2" applyFont="1" applyBorder="1" applyAlignment="1">
      <alignment horizontal="center" vertical="center" wrapText="1"/>
    </xf>
    <xf numFmtId="0" fontId="10" fillId="0" borderId="4" xfId="2" applyFont="1" applyBorder="1" applyAlignment="1">
      <alignment horizontal="center" vertical="center" wrapText="1"/>
    </xf>
    <xf numFmtId="0" fontId="10" fillId="0" borderId="5" xfId="2" applyFont="1" applyBorder="1" applyAlignment="1">
      <alignment horizontal="center" vertical="center" wrapText="1"/>
    </xf>
  </cellXfs>
  <cellStyles count="4">
    <cellStyle name="Comma" xfId="1" builtinId="3"/>
    <cellStyle name="Normal" xfId="0" builtinId="0"/>
    <cellStyle name="Normal 2" xfId="3" xr:uid="{B93F481E-B090-42C4-9AB8-F0FE3CEBBF28}"/>
    <cellStyle name="Normal 4" xfId="2" xr:uid="{045BA60C-FF9A-4DBC-A28B-DB01D427185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F73160-F5AA-47F4-B0B1-13FF9DD8D1A4}">
  <sheetPr>
    <pageSetUpPr fitToPage="1"/>
  </sheetPr>
  <dimension ref="A1:F43"/>
  <sheetViews>
    <sheetView tabSelected="1" workbookViewId="0">
      <selection activeCell="H7" sqref="H7"/>
    </sheetView>
  </sheetViews>
  <sheetFormatPr defaultColWidth="12.85546875" defaultRowHeight="15.75"/>
  <cols>
    <col min="1" max="1" width="7.28515625" style="2" customWidth="1"/>
    <col min="2" max="2" width="52.42578125" style="2" customWidth="1"/>
    <col min="3" max="4" width="16.28515625" style="2" customWidth="1"/>
    <col min="5" max="6" width="12" style="2" customWidth="1"/>
    <col min="7" max="16384" width="12.85546875" style="2"/>
  </cols>
  <sheetData>
    <row r="1" spans="1:6" ht="21" customHeight="1">
      <c r="A1" s="1" t="s">
        <v>0</v>
      </c>
      <c r="B1" s="1"/>
      <c r="C1" s="1"/>
      <c r="D1" s="68" t="s">
        <v>1</v>
      </c>
      <c r="E1" s="68"/>
      <c r="F1" s="68"/>
    </row>
    <row r="2" spans="1:6" ht="18.75">
      <c r="A2" s="3"/>
      <c r="B2" s="3"/>
      <c r="C2" s="4"/>
      <c r="D2" s="4"/>
      <c r="E2" s="4"/>
      <c r="F2" s="4"/>
    </row>
    <row r="3" spans="1:6" ht="27" customHeight="1">
      <c r="A3" s="69" t="s">
        <v>47</v>
      </c>
      <c r="B3" s="69"/>
      <c r="C3" s="69"/>
      <c r="D3" s="69"/>
      <c r="E3" s="69"/>
      <c r="F3" s="69"/>
    </row>
    <row r="4" spans="1:6">
      <c r="A4" s="70"/>
      <c r="B4" s="70"/>
      <c r="C4" s="70"/>
      <c r="D4" s="70"/>
      <c r="E4" s="70"/>
      <c r="F4" s="70"/>
    </row>
    <row r="5" spans="1:6" ht="17.25" customHeight="1">
      <c r="A5" s="71"/>
      <c r="B5" s="71"/>
      <c r="C5" s="71"/>
      <c r="D5" s="5"/>
      <c r="E5" s="6"/>
      <c r="F5" s="7" t="s">
        <v>2</v>
      </c>
    </row>
    <row r="6" spans="1:6" s="8" customFormat="1" ht="34.9" customHeight="1">
      <c r="A6" s="72" t="s">
        <v>3</v>
      </c>
      <c r="B6" s="72" t="s">
        <v>4</v>
      </c>
      <c r="C6" s="73" t="s">
        <v>5</v>
      </c>
      <c r="D6" s="75" t="s">
        <v>48</v>
      </c>
      <c r="E6" s="77" t="s">
        <v>6</v>
      </c>
      <c r="F6" s="78"/>
    </row>
    <row r="7" spans="1:6" s="8" customFormat="1" ht="52.15" customHeight="1">
      <c r="A7" s="72"/>
      <c r="B7" s="72"/>
      <c r="C7" s="74"/>
      <c r="D7" s="76"/>
      <c r="E7" s="9" t="s">
        <v>5</v>
      </c>
      <c r="F7" s="10" t="s">
        <v>7</v>
      </c>
    </row>
    <row r="8" spans="1:6" s="16" customFormat="1" ht="21" customHeight="1">
      <c r="A8" s="11" t="s">
        <v>8</v>
      </c>
      <c r="B8" s="12" t="s">
        <v>9</v>
      </c>
      <c r="C8" s="13">
        <v>8500000</v>
      </c>
      <c r="D8" s="14">
        <f>D9+D28+D29+D36</f>
        <v>8685447.5283009987</v>
      </c>
      <c r="E8" s="15">
        <f>D8/C8%</f>
        <v>102.18173562707058</v>
      </c>
      <c r="F8" s="15">
        <v>110.60001319481981</v>
      </c>
    </row>
    <row r="9" spans="1:6" s="22" customFormat="1" ht="21" customHeight="1">
      <c r="A9" s="17" t="s">
        <v>10</v>
      </c>
      <c r="B9" s="18" t="s">
        <v>11</v>
      </c>
      <c r="C9" s="19">
        <v>8430000</v>
      </c>
      <c r="D9" s="20">
        <f>SUM(D10:D17,D23:D27)</f>
        <v>8571815.0290329996</v>
      </c>
      <c r="E9" s="15">
        <f>D9/C9%</f>
        <v>101.68226606207591</v>
      </c>
      <c r="F9" s="15">
        <v>111.68607153183862</v>
      </c>
    </row>
    <row r="10" spans="1:6" s="22" customFormat="1" ht="21" customHeight="1">
      <c r="A10" s="23">
        <v>1</v>
      </c>
      <c r="B10" s="24" t="s">
        <v>12</v>
      </c>
      <c r="C10" s="25">
        <v>658120</v>
      </c>
      <c r="D10" s="26">
        <v>677355.35052600002</v>
      </c>
      <c r="E10" s="27">
        <f t="shared" ref="E10:E39" si="0">D10/C10%</f>
        <v>102.92277252264026</v>
      </c>
      <c r="F10" s="27">
        <v>99.846373393812314</v>
      </c>
    </row>
    <row r="11" spans="1:6" s="22" customFormat="1" ht="21" customHeight="1">
      <c r="A11" s="23">
        <f>+A10+1</f>
        <v>2</v>
      </c>
      <c r="B11" s="24" t="s">
        <v>13</v>
      </c>
      <c r="C11" s="25">
        <v>56000</v>
      </c>
      <c r="D11" s="26">
        <v>112834.941483</v>
      </c>
      <c r="E11" s="27">
        <f t="shared" si="0"/>
        <v>201.49096693392858</v>
      </c>
      <c r="F11" s="27">
        <v>118.33965620724349</v>
      </c>
    </row>
    <row r="12" spans="1:6" s="22" customFormat="1" ht="21" customHeight="1">
      <c r="A12" s="23">
        <f>A11+1</f>
        <v>3</v>
      </c>
      <c r="B12" s="24" t="s">
        <v>14</v>
      </c>
      <c r="C12" s="25">
        <v>2553700</v>
      </c>
      <c r="D12" s="26">
        <v>3009390.1953469999</v>
      </c>
      <c r="E12" s="27">
        <f t="shared" si="0"/>
        <v>117.8443119922857</v>
      </c>
      <c r="F12" s="27">
        <v>109.35334302911117</v>
      </c>
    </row>
    <row r="13" spans="1:6" s="22" customFormat="1" ht="21" customHeight="1">
      <c r="A13" s="23">
        <f>A12+1</f>
        <v>4</v>
      </c>
      <c r="B13" s="24" t="s">
        <v>15</v>
      </c>
      <c r="C13" s="28">
        <v>546680</v>
      </c>
      <c r="D13" s="29">
        <v>804943.35584099998</v>
      </c>
      <c r="E13" s="30">
        <f t="shared" si="0"/>
        <v>147.24214455275481</v>
      </c>
      <c r="F13" s="30">
        <v>126.01743861106986</v>
      </c>
    </row>
    <row r="14" spans="1:6" s="22" customFormat="1" ht="21" customHeight="1">
      <c r="A14" s="23">
        <f>A13+1</f>
        <v>5</v>
      </c>
      <c r="B14" s="24" t="s">
        <v>16</v>
      </c>
      <c r="C14" s="28">
        <v>420000</v>
      </c>
      <c r="D14" s="29">
        <v>480346.31017299998</v>
      </c>
      <c r="E14" s="30">
        <f t="shared" si="0"/>
        <v>114.36816908880952</v>
      </c>
      <c r="F14" s="30">
        <v>115.54904910473796</v>
      </c>
    </row>
    <row r="15" spans="1:6" s="22" customFormat="1" ht="21" customHeight="1">
      <c r="A15" s="23">
        <f>A14+1</f>
        <v>6</v>
      </c>
      <c r="B15" s="24" t="s">
        <v>17</v>
      </c>
      <c r="C15" s="28">
        <v>422170</v>
      </c>
      <c r="D15" s="29">
        <v>699213.42657600006</v>
      </c>
      <c r="E15" s="30">
        <f t="shared" si="0"/>
        <v>165.62366501077767</v>
      </c>
      <c r="F15" s="30">
        <v>135.96979776062818</v>
      </c>
    </row>
    <row r="16" spans="1:6" s="22" customFormat="1" ht="21" customHeight="1">
      <c r="A16" s="23">
        <f>A15+1</f>
        <v>7</v>
      </c>
      <c r="B16" s="24" t="s">
        <v>18</v>
      </c>
      <c r="C16" s="28">
        <v>164000</v>
      </c>
      <c r="D16" s="29">
        <v>189534.01093399999</v>
      </c>
      <c r="E16" s="30">
        <f t="shared" si="0"/>
        <v>115.56951886219511</v>
      </c>
      <c r="F16" s="30">
        <v>119.89848977282189</v>
      </c>
    </row>
    <row r="17" spans="1:6" s="22" customFormat="1" ht="21" customHeight="1">
      <c r="A17" s="23">
        <v>8</v>
      </c>
      <c r="B17" s="24" t="s">
        <v>19</v>
      </c>
      <c r="C17" s="28">
        <v>3182020</v>
      </c>
      <c r="D17" s="29">
        <f>D18+D19+D20+D21+D22</f>
        <v>2019921.6092970001</v>
      </c>
      <c r="E17" s="30">
        <f t="shared" si="0"/>
        <v>63.479224181400497</v>
      </c>
      <c r="F17" s="30">
        <v>107.74376367388979</v>
      </c>
    </row>
    <row r="18" spans="1:6" s="36" customFormat="1" ht="21" customHeight="1">
      <c r="A18" s="31" t="s">
        <v>20</v>
      </c>
      <c r="B18" s="32" t="s">
        <v>21</v>
      </c>
      <c r="C18" s="33">
        <v>1008</v>
      </c>
      <c r="D18" s="34">
        <v>1498.829913</v>
      </c>
      <c r="E18" s="35">
        <f t="shared" si="0"/>
        <v>148.69344375</v>
      </c>
      <c r="F18" s="35">
        <v>63.084285111221583</v>
      </c>
    </row>
    <row r="19" spans="1:6" s="36" customFormat="1" ht="21" customHeight="1">
      <c r="A19" s="31" t="s">
        <v>20</v>
      </c>
      <c r="B19" s="32" t="s">
        <v>22</v>
      </c>
      <c r="C19" s="33">
        <v>24512</v>
      </c>
      <c r="D19" s="34">
        <v>41313.613125000003</v>
      </c>
      <c r="E19" s="35">
        <f t="shared" si="0"/>
        <v>168.54443996817886</v>
      </c>
      <c r="F19" s="35">
        <v>113.21723805892458</v>
      </c>
    </row>
    <row r="20" spans="1:6" s="36" customFormat="1" ht="21" customHeight="1">
      <c r="A20" s="31" t="s">
        <v>20</v>
      </c>
      <c r="B20" s="32" t="s">
        <v>23</v>
      </c>
      <c r="C20" s="33">
        <v>2976000</v>
      </c>
      <c r="D20" s="34">
        <v>1700493.1994060001</v>
      </c>
      <c r="E20" s="35">
        <f t="shared" si="0"/>
        <v>57.140228474663978</v>
      </c>
      <c r="F20" s="35">
        <v>102.1827747474708</v>
      </c>
    </row>
    <row r="21" spans="1:6" s="36" customFormat="1" ht="21" customHeight="1">
      <c r="A21" s="31" t="s">
        <v>20</v>
      </c>
      <c r="B21" s="32" t="s">
        <v>24</v>
      </c>
      <c r="C21" s="33">
        <v>160500</v>
      </c>
      <c r="D21" s="34">
        <v>274666.12915300002</v>
      </c>
      <c r="E21" s="35">
        <f t="shared" si="0"/>
        <v>171.13154464361372</v>
      </c>
      <c r="F21" s="35">
        <v>161.10487360196944</v>
      </c>
    </row>
    <row r="22" spans="1:6" s="36" customFormat="1" ht="21" customHeight="1">
      <c r="A22" s="31" t="s">
        <v>20</v>
      </c>
      <c r="B22" s="32" t="s">
        <v>25</v>
      </c>
      <c r="C22" s="33">
        <v>20000</v>
      </c>
      <c r="D22" s="34">
        <v>1949.8377</v>
      </c>
      <c r="E22" s="35">
        <f t="shared" si="0"/>
        <v>9.7491885000000007</v>
      </c>
      <c r="F22" s="35">
        <v>159.5529086297814</v>
      </c>
    </row>
    <row r="23" spans="1:6" s="22" customFormat="1" ht="21" customHeight="1">
      <c r="A23" s="23">
        <v>9</v>
      </c>
      <c r="B23" s="24" t="s">
        <v>26</v>
      </c>
      <c r="C23" s="37">
        <v>55000</v>
      </c>
      <c r="D23" s="26">
        <v>66642.463925000004</v>
      </c>
      <c r="E23" s="27">
        <f t="shared" si="0"/>
        <v>121.16811622727273</v>
      </c>
      <c r="F23" s="27">
        <v>101.70722346942004</v>
      </c>
    </row>
    <row r="24" spans="1:6" s="22" customFormat="1" ht="48">
      <c r="A24" s="38">
        <f>A23+1</f>
        <v>10</v>
      </c>
      <c r="B24" s="39" t="s">
        <v>27</v>
      </c>
      <c r="C24" s="19">
        <v>0</v>
      </c>
      <c r="D24" s="29">
        <v>7077.4929990000001</v>
      </c>
      <c r="E24" s="21"/>
      <c r="F24" s="21">
        <v>219.98100900749691</v>
      </c>
    </row>
    <row r="25" spans="1:6" s="22" customFormat="1" ht="21" customHeight="1">
      <c r="A25" s="23">
        <v>11</v>
      </c>
      <c r="B25" s="24" t="s">
        <v>28</v>
      </c>
      <c r="C25" s="28">
        <v>140000</v>
      </c>
      <c r="D25" s="29">
        <v>168592.77929100001</v>
      </c>
      <c r="E25" s="30">
        <f t="shared" si="0"/>
        <v>120.42341377928572</v>
      </c>
      <c r="F25" s="30">
        <v>97.412139821415494</v>
      </c>
    </row>
    <row r="26" spans="1:6" s="22" customFormat="1" ht="21.6" customHeight="1">
      <c r="A26" s="23">
        <f>A25+1</f>
        <v>12</v>
      </c>
      <c r="B26" s="24" t="s">
        <v>29</v>
      </c>
      <c r="C26" s="25">
        <v>2000</v>
      </c>
      <c r="D26" s="26">
        <v>2459.3405939999998</v>
      </c>
      <c r="E26" s="27">
        <f t="shared" si="0"/>
        <v>122.96702969999998</v>
      </c>
      <c r="F26" s="27">
        <v>112.39441113996736</v>
      </c>
    </row>
    <row r="27" spans="1:6" s="22" customFormat="1" ht="21.6" customHeight="1">
      <c r="A27" s="23">
        <f>A26+1</f>
        <v>13</v>
      </c>
      <c r="B27" s="24" t="s">
        <v>30</v>
      </c>
      <c r="C27" s="25">
        <v>230310</v>
      </c>
      <c r="D27" s="26">
        <v>333503.75204699999</v>
      </c>
      <c r="E27" s="27">
        <f t="shared" si="0"/>
        <v>144.80645740393382</v>
      </c>
      <c r="F27" s="27">
        <v>109.8298530839448</v>
      </c>
    </row>
    <row r="28" spans="1:6" s="43" customFormat="1" ht="21.6" customHeight="1">
      <c r="A28" s="17" t="s">
        <v>31</v>
      </c>
      <c r="B28" s="18" t="s">
        <v>32</v>
      </c>
      <c r="C28" s="40">
        <v>0</v>
      </c>
      <c r="D28" s="41">
        <v>0</v>
      </c>
      <c r="E28" s="42"/>
      <c r="F28" s="42"/>
    </row>
    <row r="29" spans="1:6" s="43" customFormat="1" ht="21.6" customHeight="1">
      <c r="A29" s="17" t="s">
        <v>33</v>
      </c>
      <c r="B29" s="18" t="s">
        <v>34</v>
      </c>
      <c r="C29" s="40">
        <v>70000</v>
      </c>
      <c r="D29" s="44">
        <f>SUM(D30:D35)</f>
        <v>88619.123501999988</v>
      </c>
      <c r="E29" s="42">
        <f t="shared" si="0"/>
        <v>126.59874785999999</v>
      </c>
      <c r="F29" s="42">
        <v>49.756057626211188</v>
      </c>
    </row>
    <row r="30" spans="1:6" s="22" customFormat="1" ht="21.6" customHeight="1">
      <c r="A30" s="23">
        <v>1</v>
      </c>
      <c r="B30" s="24" t="s">
        <v>35</v>
      </c>
      <c r="C30" s="25"/>
      <c r="D30" s="45">
        <v>79324.003735999999</v>
      </c>
      <c r="E30" s="27"/>
      <c r="F30" s="27">
        <v>49.309496232621804</v>
      </c>
    </row>
    <row r="31" spans="1:6" s="22" customFormat="1" ht="21.6" customHeight="1">
      <c r="A31" s="23">
        <f>A30+1</f>
        <v>2</v>
      </c>
      <c r="B31" s="24" t="s">
        <v>36</v>
      </c>
      <c r="C31" s="25"/>
      <c r="D31" s="45">
        <v>1148.9954909999999</v>
      </c>
      <c r="E31" s="27"/>
      <c r="F31" s="27">
        <v>143.67857607885048</v>
      </c>
    </row>
    <row r="32" spans="1:6" s="22" customFormat="1" ht="21.6" customHeight="1">
      <c r="A32" s="23">
        <f>A31+1</f>
        <v>3</v>
      </c>
      <c r="B32" s="24" t="s">
        <v>37</v>
      </c>
      <c r="C32" s="25"/>
      <c r="D32" s="45">
        <v>7782.9421240000001</v>
      </c>
      <c r="E32" s="27"/>
      <c r="F32" s="27">
        <v>50.184641598804156</v>
      </c>
    </row>
    <row r="33" spans="1:6" s="22" customFormat="1" ht="21.6" customHeight="1">
      <c r="A33" s="23">
        <f>A32+1</f>
        <v>4</v>
      </c>
      <c r="B33" s="24" t="s">
        <v>38</v>
      </c>
      <c r="C33" s="25"/>
      <c r="D33" s="45"/>
      <c r="E33" s="27"/>
      <c r="F33" s="27">
        <v>0</v>
      </c>
    </row>
    <row r="34" spans="1:6" s="22" customFormat="1" ht="21.6" customHeight="1">
      <c r="A34" s="23">
        <v>5</v>
      </c>
      <c r="B34" s="24" t="s">
        <v>39</v>
      </c>
      <c r="C34" s="25"/>
      <c r="D34" s="45">
        <v>5.3919100000000002</v>
      </c>
      <c r="E34" s="27"/>
      <c r="F34" s="27"/>
    </row>
    <row r="35" spans="1:6" s="22" customFormat="1" ht="21.6" customHeight="1">
      <c r="A35" s="23">
        <v>6</v>
      </c>
      <c r="B35" s="46" t="s">
        <v>40</v>
      </c>
      <c r="C35" s="25"/>
      <c r="D35" s="45">
        <v>357.79024099999998</v>
      </c>
      <c r="E35" s="27"/>
      <c r="F35" s="27">
        <v>44.956495343909836</v>
      </c>
    </row>
    <row r="36" spans="1:6" s="43" customFormat="1" ht="21.6" customHeight="1">
      <c r="A36" s="17" t="s">
        <v>41</v>
      </c>
      <c r="B36" s="47" t="s">
        <v>42</v>
      </c>
      <c r="C36" s="40"/>
      <c r="D36" s="44">
        <v>25013.375766000001</v>
      </c>
      <c r="E36" s="42"/>
      <c r="F36" s="42"/>
    </row>
    <row r="37" spans="1:6" s="43" customFormat="1" ht="21" customHeight="1">
      <c r="A37" s="48" t="s">
        <v>43</v>
      </c>
      <c r="B37" s="49" t="s">
        <v>44</v>
      </c>
      <c r="C37" s="50">
        <v>8070190</v>
      </c>
      <c r="D37" s="51">
        <f>SUM(D38:D39)</f>
        <v>8115972.5935979998</v>
      </c>
      <c r="E37" s="42">
        <f t="shared" si="0"/>
        <v>100.56730502749006</v>
      </c>
      <c r="F37" s="42">
        <v>111.5003969400544</v>
      </c>
    </row>
    <row r="38" spans="1:6" s="22" customFormat="1" ht="21" customHeight="1">
      <c r="A38" s="38">
        <v>1</v>
      </c>
      <c r="B38" s="52" t="s">
        <v>45</v>
      </c>
      <c r="C38" s="53">
        <v>3713800</v>
      </c>
      <c r="D38" s="54">
        <v>4718330.6546170004</v>
      </c>
      <c r="E38" s="55">
        <f t="shared" si="0"/>
        <v>127.04859320956972</v>
      </c>
      <c r="F38" s="55">
        <v>117.10137371731105</v>
      </c>
    </row>
    <row r="39" spans="1:6" s="22" customFormat="1" ht="21" customHeight="1">
      <c r="A39" s="56">
        <v>2</v>
      </c>
      <c r="B39" s="57" t="s">
        <v>46</v>
      </c>
      <c r="C39" s="58">
        <v>4356390</v>
      </c>
      <c r="D39" s="59">
        <v>3397641.9389809994</v>
      </c>
      <c r="E39" s="60">
        <f t="shared" si="0"/>
        <v>77.992143471567033</v>
      </c>
      <c r="F39" s="60">
        <v>104.5555956125438</v>
      </c>
    </row>
    <row r="40" spans="1:6" ht="15.95" customHeight="1">
      <c r="A40" s="67"/>
      <c r="B40" s="67"/>
      <c r="C40" s="67"/>
      <c r="D40" s="67"/>
      <c r="E40" s="67"/>
      <c r="F40" s="67"/>
    </row>
    <row r="41" spans="1:6" ht="15.95" customHeight="1">
      <c r="A41" s="61"/>
      <c r="B41" s="61"/>
      <c r="C41" s="61"/>
      <c r="D41" s="61"/>
      <c r="E41" s="61"/>
    </row>
    <row r="42" spans="1:6" ht="22.5" customHeight="1">
      <c r="B42" s="62"/>
      <c r="C42" s="63"/>
      <c r="D42" s="64"/>
    </row>
    <row r="43" spans="1:6">
      <c r="A43" s="65"/>
      <c r="B43" s="62"/>
      <c r="C43" s="66"/>
      <c r="D43" s="66"/>
    </row>
  </sheetData>
  <mergeCells count="10">
    <mergeCell ref="A40:F40"/>
    <mergeCell ref="D1:F1"/>
    <mergeCell ref="A3:F3"/>
    <mergeCell ref="A4:F4"/>
    <mergeCell ref="A5:C5"/>
    <mergeCell ref="A6:A7"/>
    <mergeCell ref="B6:B7"/>
    <mergeCell ref="C6:C7"/>
    <mergeCell ref="D6:D7"/>
    <mergeCell ref="E6:F6"/>
  </mergeCells>
  <pageMargins left="0.7" right="0.7" top="0.75" bottom="0.75" header="0.3" footer="0.3"/>
  <pageSetup scale="77"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Bieu 60</vt:lpstr>
      <vt:lpstr>'Bieu 60'!Print_Area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TK Admin</dc:creator>
  <cp:lastModifiedBy>TK Admin</cp:lastModifiedBy>
  <dcterms:created xsi:type="dcterms:W3CDTF">2024-10-25T10:23:29Z</dcterms:created>
  <dcterms:modified xsi:type="dcterms:W3CDTF">2025-01-10T07:58:32Z</dcterms:modified>
</cp:coreProperties>
</file>