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ntanm\Downloads\"/>
    </mc:Choice>
  </mc:AlternateContent>
  <xr:revisionPtr revIDLastSave="0" documentId="8_{BABC9D1B-C85C-42DC-8D34-BAD9B8E182A3}" xr6:coauthVersionLast="47" xr6:coauthVersionMax="47" xr10:uidLastSave="{00000000-0000-0000-0000-000000000000}"/>
  <bookViews>
    <workbookView xWindow="-120" yWindow="-120" windowWidth="29040" windowHeight="15840" xr2:uid="{305481FA-08B3-4F99-9D0F-0631484CD958}"/>
  </bookViews>
  <sheets>
    <sheet name="33C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1" l="1"/>
  <c r="D36" i="1"/>
  <c r="C36" i="1"/>
  <c r="E33" i="1"/>
  <c r="D33" i="1"/>
  <c r="C33" i="1"/>
  <c r="F31" i="1"/>
  <c r="C30" i="1"/>
  <c r="F30" i="1" s="1"/>
  <c r="A30" i="1"/>
  <c r="F29" i="1"/>
  <c r="E28" i="1"/>
  <c r="F28" i="1" s="1"/>
  <c r="D28" i="1"/>
  <c r="D20" i="1" s="1"/>
  <c r="C28" i="1"/>
  <c r="C20" i="1" s="1"/>
  <c r="F27" i="1"/>
  <c r="F26" i="1"/>
  <c r="F25" i="1"/>
  <c r="F24" i="1"/>
  <c r="F23" i="1"/>
  <c r="C22" i="1"/>
  <c r="F22" i="1" s="1"/>
  <c r="F21" i="1"/>
  <c r="E21" i="1"/>
  <c r="D21" i="1"/>
  <c r="C21" i="1"/>
  <c r="F19" i="1"/>
  <c r="F18" i="1"/>
  <c r="F17" i="1"/>
  <c r="F16" i="1"/>
  <c r="F15" i="1"/>
  <c r="F14" i="1"/>
  <c r="E13" i="1"/>
  <c r="E9" i="1" s="1"/>
  <c r="D13" i="1"/>
  <c r="D9" i="1" s="1"/>
  <c r="C13" i="1"/>
  <c r="F12" i="1"/>
  <c r="F11" i="1"/>
  <c r="F10" i="1"/>
  <c r="E10" i="1"/>
  <c r="D10" i="1"/>
  <c r="C10" i="1"/>
  <c r="C9" i="1"/>
  <c r="C32" i="1" s="1"/>
  <c r="D32" i="1" l="1"/>
  <c r="E32" i="1"/>
  <c r="F32" i="1" s="1"/>
  <c r="F9" i="1"/>
  <c r="F13" i="1"/>
  <c r="E20" i="1"/>
  <c r="F20" i="1" s="1"/>
</calcChain>
</file>

<file path=xl/sharedStrings.xml><?xml version="1.0" encoding="utf-8"?>
<sst xmlns="http://schemas.openxmlformats.org/spreadsheetml/2006/main" count="58" uniqueCount="55">
  <si>
    <t>Biểu số 33/CK-NSNN</t>
  </si>
  <si>
    <t>CÂN ĐỐI NGÂN SÁCH ĐỊA PHƯƠNG NĂM 2025</t>
  </si>
  <si>
    <t>(Dự toán trình Hội đồng nhân dân)</t>
  </si>
  <si>
    <t>(Kèm theo Thông báo số  4390/TB-STC ngày  05  tháng  12  năm 2024 của Sở Tài chính)</t>
  </si>
  <si>
    <t>Đơn vị: Triệu đồng</t>
  </si>
  <si>
    <t>STT</t>
  </si>
  <si>
    <t>NỘI DUNG</t>
  </si>
  <si>
    <t>DỰ TOÁN NĂM 2024</t>
  </si>
  <si>
    <t xml:space="preserve">ƯỚC TH NĂM 2024 
</t>
  </si>
  <si>
    <t xml:space="preserve">DỰ TOÁN NĂM 2025 </t>
  </si>
  <si>
    <t>SO SÁNH (1)
(%)</t>
  </si>
  <si>
    <t>A</t>
  </si>
  <si>
    <t>TỔNG NGUỒN THU NSĐP</t>
  </si>
  <si>
    <t>I</t>
  </si>
  <si>
    <t>Thu NSĐP được hưởng theo phân cấp</t>
  </si>
  <si>
    <t>Thu NSĐP hưởng 100%</t>
  </si>
  <si>
    <t>Thu NSĐP hưởng từ các khoản thu phân chia</t>
  </si>
  <si>
    <t>II</t>
  </si>
  <si>
    <t>Thu bổ sung từ NSTW</t>
  </si>
  <si>
    <t>Thu bổ sung cân đối</t>
  </si>
  <si>
    <t>Thu bổ sung có mục tiêu</t>
  </si>
  <si>
    <t>Thu bổ sung thực hiện CCTL</t>
  </si>
  <si>
    <t>III</t>
  </si>
  <si>
    <t>Thu từ quỹ dự trữ tài chính</t>
  </si>
  <si>
    <t>IV</t>
  </si>
  <si>
    <t>Thu kết dư</t>
  </si>
  <si>
    <t>VI</t>
  </si>
  <si>
    <t>Thu chuyển nguồn từ năm trước chuyển sang</t>
  </si>
  <si>
    <t>B</t>
  </si>
  <si>
    <t>TỔNG CHI NSĐP</t>
  </si>
  <si>
    <t>Tổng chi cân đối NSĐP</t>
  </si>
  <si>
    <t>Chi đầu tư phát triển (*)</t>
  </si>
  <si>
    <t>Chi thường xuyên</t>
  </si>
  <si>
    <t>Chi trả nợ lãi các khoản do chính quyền địa phương vay</t>
  </si>
  <si>
    <t>Chi bổ sung quỹ dự trữ tài chính</t>
  </si>
  <si>
    <t>Dự phòng ngân sách</t>
  </si>
  <si>
    <t>Chi tạo nguồn, điều chỉnh tiền lương</t>
  </si>
  <si>
    <t>Chi các chương trình mục tiêu</t>
  </si>
  <si>
    <t>Chi các chương trình mục tiêu quốc gia</t>
  </si>
  <si>
    <t>Chi các chương trình mục tiêu, nhiệm vụ</t>
  </si>
  <si>
    <t>Chi chuyển nguồn sang năm sau</t>
  </si>
  <si>
    <t>C</t>
  </si>
  <si>
    <t>BỘI CHI NSĐP/BỘI THU NSĐP</t>
  </si>
  <si>
    <t>D</t>
  </si>
  <si>
    <t>CHI TRẢ NỢ GỐC CỦA NSĐP</t>
  </si>
  <si>
    <t>Từ nguồn vay để trả nợ gốc</t>
  </si>
  <si>
    <t>Từ nguồn bội thu, tăng thu, tiết kiệm chi, kết dư ngân sách cấp tỉnh</t>
  </si>
  <si>
    <t>Đ</t>
  </si>
  <si>
    <t>TỔNG MỨC VAY CỦA NSĐP</t>
  </si>
  <si>
    <t>Vay để bù đắp bội chi</t>
  </si>
  <si>
    <t>Vay để trả nợ gốc</t>
  </si>
  <si>
    <t>Ghi chú:</t>
  </si>
  <si>
    <t xml:space="preserve"> (1) Đối với các chỉ tiêu thu NSĐP, so sánh dự toán năm sau với ước thực hiện năm hiện hành. Đối với các chỉ tiêu chi NSĐP, so sánh dự toán năm sau với dự toán năm hiện hành.</t>
  </si>
  <si>
    <t>(*)</t>
  </si>
  <si>
    <t>Không bao gồm chi đầu tư từ nguồn bội chi ngân sách địa phương.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</si>
</sst>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_);_(* \(#,##0.0\);_(* &quot;-&quot;??_);_(@_)"/>
    <numFmt numFmtId="165" formatCode="_(* #,##0_);_(* \(#,##0\);_(* &quot;-&quot;??_);_(@_)"/>
  </numFmts>
  <fonts count="11">
    <font>
      <sz val="11"/>
      <color theme="1"/>
      <name val="Aptos Narrow"/>
      <family val="2"/>
      <scheme val="minor"/>
    </font>
    <font>
      <sz val="11"/>
      <color theme="1"/>
      <name val="Aptos Narrow"/>
      <family val="2"/>
      <scheme val="minor"/>
    </font>
    <font>
      <b/>
      <sz val="12"/>
      <name val="Times New Roman"/>
      <family val="1"/>
    </font>
    <font>
      <sz val="12"/>
      <name val="Times New Roman"/>
      <family val="1"/>
    </font>
    <font>
      <i/>
      <sz val="12"/>
      <name val="Times New Roman"/>
      <family val="1"/>
    </font>
    <font>
      <i/>
      <sz val="14"/>
      <name val="Times New Roman"/>
      <family val="1"/>
    </font>
    <font>
      <sz val="14"/>
      <name val="Times New Roman"/>
      <family val="1"/>
    </font>
    <font>
      <i/>
      <sz val="11"/>
      <name val="Times New Roman"/>
      <family val="1"/>
    </font>
    <font>
      <b/>
      <sz val="12"/>
      <name val="Times New Romanh"/>
    </font>
    <font>
      <b/>
      <sz val="14"/>
      <name val="Times New Roman"/>
      <family val="1"/>
    </font>
    <font>
      <sz val="12"/>
      <name val="Times New Roman"/>
      <family val="1"/>
      <charset val="163"/>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43" fontId="1" fillId="0" borderId="0" applyFont="0" applyFill="0" applyBorder="0" applyAlignment="0" applyProtection="0"/>
  </cellStyleXfs>
  <cellXfs count="52">
    <xf numFmtId="0" fontId="0" fillId="0" borderId="0" xfId="0"/>
    <xf numFmtId="0" fontId="2" fillId="0" borderId="0" xfId="0" applyFont="1" applyAlignment="1">
      <alignment horizontal="center"/>
    </xf>
    <xf numFmtId="0" fontId="3" fillId="0" borderId="0" xfId="0" applyFont="1"/>
    <xf numFmtId="0" fontId="4" fillId="0" borderId="0" xfId="0" applyFont="1" applyAlignment="1">
      <alignment horizontal="center" vertical="center" wrapText="1"/>
    </xf>
    <xf numFmtId="0" fontId="4" fillId="0" borderId="0" xfId="0" applyFont="1" applyAlignment="1">
      <alignment vertical="center" wrapText="1"/>
    </xf>
    <xf numFmtId="0" fontId="5" fillId="0" borderId="0" xfId="0" applyFont="1" applyAlignment="1">
      <alignment horizontal="left"/>
    </xf>
    <xf numFmtId="0" fontId="6" fillId="0" borderId="0" xfId="0" applyFont="1"/>
    <xf numFmtId="0" fontId="7" fillId="0" borderId="1" xfId="0" applyFont="1" applyBorder="1" applyAlignment="1">
      <alignment horizontal="right"/>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164" fontId="2" fillId="0" borderId="2" xfId="1"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164" fontId="2" fillId="0" borderId="3" xfId="1"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1" applyNumberFormat="1" applyFont="1" applyFill="1" applyBorder="1" applyAlignment="1">
      <alignment horizontal="center" vertical="center" wrapText="1"/>
    </xf>
    <xf numFmtId="0" fontId="2" fillId="0" borderId="5" xfId="0" applyFont="1" applyBorder="1" applyAlignment="1">
      <alignment horizontal="center"/>
    </xf>
    <xf numFmtId="0" fontId="8" fillId="0" borderId="6" xfId="0" applyFont="1" applyBorder="1" applyAlignment="1">
      <alignment horizontal="center"/>
    </xf>
    <xf numFmtId="3" fontId="2" fillId="0" borderId="5" xfId="0" applyNumberFormat="1" applyFont="1" applyBorder="1"/>
    <xf numFmtId="164" fontId="2" fillId="0" borderId="5" xfId="1" applyNumberFormat="1" applyFont="1" applyFill="1" applyBorder="1"/>
    <xf numFmtId="0" fontId="2" fillId="0" borderId="7" xfId="0" applyFont="1" applyBorder="1" applyAlignment="1">
      <alignment horizontal="center"/>
    </xf>
    <xf numFmtId="0" fontId="2" fillId="0" borderId="8" xfId="0" applyFont="1" applyBorder="1"/>
    <xf numFmtId="3" fontId="2" fillId="0" borderId="7" xfId="0" applyNumberFormat="1" applyFont="1" applyBorder="1"/>
    <xf numFmtId="164" fontId="2" fillId="0" borderId="7" xfId="1" applyNumberFormat="1" applyFont="1" applyFill="1" applyBorder="1"/>
    <xf numFmtId="0" fontId="3" fillId="0" borderId="7" xfId="0" applyFont="1" applyBorder="1" applyAlignment="1">
      <alignment horizontal="center"/>
    </xf>
    <xf numFmtId="0" fontId="3" fillId="0" borderId="8" xfId="0" applyFont="1" applyBorder="1"/>
    <xf numFmtId="3" fontId="3" fillId="0" borderId="7" xfId="0" applyNumberFormat="1" applyFont="1" applyBorder="1"/>
    <xf numFmtId="164" fontId="3" fillId="0" borderId="7" xfId="1" applyNumberFormat="1" applyFont="1" applyFill="1" applyBorder="1"/>
    <xf numFmtId="0" fontId="9" fillId="0" borderId="0" xfId="0" applyFont="1"/>
    <xf numFmtId="0" fontId="3" fillId="0" borderId="7" xfId="0" quotePrefix="1" applyFont="1" applyBorder="1" applyAlignment="1">
      <alignment horizontal="center"/>
    </xf>
    <xf numFmtId="43" fontId="2" fillId="0" borderId="7" xfId="1" applyFont="1" applyFill="1" applyBorder="1"/>
    <xf numFmtId="3" fontId="9" fillId="0" borderId="0" xfId="0" applyNumberFormat="1" applyFont="1"/>
    <xf numFmtId="165" fontId="2" fillId="0" borderId="7" xfId="1" applyNumberFormat="1" applyFont="1" applyFill="1" applyBorder="1"/>
    <xf numFmtId="0" fontId="2" fillId="0" borderId="8" xfId="0" applyFont="1" applyBorder="1" applyAlignment="1">
      <alignment horizontal="center"/>
    </xf>
    <xf numFmtId="3" fontId="6" fillId="0" borderId="0" xfId="0" applyNumberFormat="1" applyFont="1"/>
    <xf numFmtId="0" fontId="10" fillId="0" borderId="7" xfId="0" applyFont="1" applyBorder="1" applyAlignment="1">
      <alignment horizontal="center"/>
    </xf>
    <xf numFmtId="0" fontId="2" fillId="0" borderId="8" xfId="0" applyFont="1" applyBorder="1" applyAlignment="1">
      <alignment horizontal="center" wrapText="1"/>
    </xf>
    <xf numFmtId="0" fontId="10" fillId="0" borderId="7" xfId="0" applyFont="1" applyBorder="1" applyAlignment="1">
      <alignment horizontal="center" vertical="center"/>
    </xf>
    <xf numFmtId="0" fontId="10" fillId="0" borderId="8" xfId="0" applyFont="1" applyBorder="1" applyAlignment="1">
      <alignment vertical="center" wrapText="1"/>
    </xf>
    <xf numFmtId="0" fontId="10" fillId="0" borderId="8" xfId="0" applyFont="1" applyBorder="1"/>
    <xf numFmtId="0" fontId="10" fillId="0" borderId="9" xfId="0" applyFont="1" applyBorder="1" applyAlignment="1">
      <alignment horizontal="center"/>
    </xf>
    <xf numFmtId="0" fontId="10" fillId="0" borderId="10" xfId="0" applyFont="1" applyBorder="1"/>
    <xf numFmtId="3" fontId="3" fillId="0" borderId="9" xfId="0" applyNumberFormat="1" applyFont="1" applyBorder="1"/>
    <xf numFmtId="164" fontId="3" fillId="0" borderId="9" xfId="1" applyNumberFormat="1" applyFont="1" applyFill="1" applyBorder="1"/>
    <xf numFmtId="0" fontId="4" fillId="0" borderId="0" xfId="0" applyFont="1"/>
    <xf numFmtId="0" fontId="5" fillId="0" borderId="0" xfId="0" applyFont="1"/>
    <xf numFmtId="164" fontId="6" fillId="0" borderId="0" xfId="1" applyNumberFormat="1" applyFont="1" applyFill="1"/>
    <xf numFmtId="0" fontId="4" fillId="0" borderId="0" xfId="0" applyFont="1" applyAlignment="1">
      <alignment horizontal="justify" vertical="center" wrapText="1"/>
    </xf>
    <xf numFmtId="0" fontId="5" fillId="0" borderId="0" xfId="0" quotePrefix="1" applyFont="1" applyAlignment="1">
      <alignment horizontal="left" vertical="center" wrapText="1"/>
    </xf>
    <xf numFmtId="0" fontId="5" fillId="0" borderId="0" xfId="0" applyFont="1" applyAlignment="1">
      <alignment horizontal="left" vertical="center" wrapText="1"/>
    </xf>
    <xf numFmtId="164" fontId="3" fillId="0" borderId="0" xfId="1" applyNumberFormat="1" applyFont="1" applyFill="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C5E22-A13E-4AB1-A1A1-01ED3F5A8DF1}">
  <sheetPr>
    <tabColor rgb="FF92D050"/>
    <pageSetUpPr fitToPage="1"/>
  </sheetPr>
  <dimension ref="A1:H55"/>
  <sheetViews>
    <sheetView tabSelected="1" topLeftCell="A3" zoomScale="85" zoomScaleNormal="85" workbookViewId="0">
      <selection activeCell="I11" sqref="I11"/>
    </sheetView>
  </sheetViews>
  <sheetFormatPr defaultColWidth="12.85546875" defaultRowHeight="15.75"/>
  <cols>
    <col min="1" max="1" width="7.28515625" style="2" customWidth="1"/>
    <col min="2" max="2" width="55" style="2" customWidth="1"/>
    <col min="3" max="3" width="18.28515625" style="2" customWidth="1"/>
    <col min="4" max="5" width="15.85546875" style="2" customWidth="1"/>
    <col min="6" max="6" width="17.140625" style="51" customWidth="1"/>
    <col min="7" max="256" width="12.85546875" style="2"/>
    <col min="257" max="257" width="7.28515625" style="2" customWidth="1"/>
    <col min="258" max="258" width="55" style="2" customWidth="1"/>
    <col min="259" max="259" width="18.28515625" style="2" customWidth="1"/>
    <col min="260" max="261" width="15.85546875" style="2" customWidth="1"/>
    <col min="262" max="262" width="17.140625" style="2" customWidth="1"/>
    <col min="263" max="512" width="12.85546875" style="2"/>
    <col min="513" max="513" width="7.28515625" style="2" customWidth="1"/>
    <col min="514" max="514" width="55" style="2" customWidth="1"/>
    <col min="515" max="515" width="18.28515625" style="2" customWidth="1"/>
    <col min="516" max="517" width="15.85546875" style="2" customWidth="1"/>
    <col min="518" max="518" width="17.140625" style="2" customWidth="1"/>
    <col min="519" max="768" width="12.85546875" style="2"/>
    <col min="769" max="769" width="7.28515625" style="2" customWidth="1"/>
    <col min="770" max="770" width="55" style="2" customWidth="1"/>
    <col min="771" max="771" width="18.28515625" style="2" customWidth="1"/>
    <col min="772" max="773" width="15.85546875" style="2" customWidth="1"/>
    <col min="774" max="774" width="17.140625" style="2" customWidth="1"/>
    <col min="775" max="1024" width="12.85546875" style="2"/>
    <col min="1025" max="1025" width="7.28515625" style="2" customWidth="1"/>
    <col min="1026" max="1026" width="55" style="2" customWidth="1"/>
    <col min="1027" max="1027" width="18.28515625" style="2" customWidth="1"/>
    <col min="1028" max="1029" width="15.85546875" style="2" customWidth="1"/>
    <col min="1030" max="1030" width="17.140625" style="2" customWidth="1"/>
    <col min="1031" max="1280" width="12.85546875" style="2"/>
    <col min="1281" max="1281" width="7.28515625" style="2" customWidth="1"/>
    <col min="1282" max="1282" width="55" style="2" customWidth="1"/>
    <col min="1283" max="1283" width="18.28515625" style="2" customWidth="1"/>
    <col min="1284" max="1285" width="15.85546875" style="2" customWidth="1"/>
    <col min="1286" max="1286" width="17.140625" style="2" customWidth="1"/>
    <col min="1287" max="1536" width="12.85546875" style="2"/>
    <col min="1537" max="1537" width="7.28515625" style="2" customWidth="1"/>
    <col min="1538" max="1538" width="55" style="2" customWidth="1"/>
    <col min="1539" max="1539" width="18.28515625" style="2" customWidth="1"/>
    <col min="1540" max="1541" width="15.85546875" style="2" customWidth="1"/>
    <col min="1542" max="1542" width="17.140625" style="2" customWidth="1"/>
    <col min="1543" max="1792" width="12.85546875" style="2"/>
    <col min="1793" max="1793" width="7.28515625" style="2" customWidth="1"/>
    <col min="1794" max="1794" width="55" style="2" customWidth="1"/>
    <col min="1795" max="1795" width="18.28515625" style="2" customWidth="1"/>
    <col min="1796" max="1797" width="15.85546875" style="2" customWidth="1"/>
    <col min="1798" max="1798" width="17.140625" style="2" customWidth="1"/>
    <col min="1799" max="2048" width="12.85546875" style="2"/>
    <col min="2049" max="2049" width="7.28515625" style="2" customWidth="1"/>
    <col min="2050" max="2050" width="55" style="2" customWidth="1"/>
    <col min="2051" max="2051" width="18.28515625" style="2" customWidth="1"/>
    <col min="2052" max="2053" width="15.85546875" style="2" customWidth="1"/>
    <col min="2054" max="2054" width="17.140625" style="2" customWidth="1"/>
    <col min="2055" max="2304" width="12.85546875" style="2"/>
    <col min="2305" max="2305" width="7.28515625" style="2" customWidth="1"/>
    <col min="2306" max="2306" width="55" style="2" customWidth="1"/>
    <col min="2307" max="2307" width="18.28515625" style="2" customWidth="1"/>
    <col min="2308" max="2309" width="15.85546875" style="2" customWidth="1"/>
    <col min="2310" max="2310" width="17.140625" style="2" customWidth="1"/>
    <col min="2311" max="2560" width="12.85546875" style="2"/>
    <col min="2561" max="2561" width="7.28515625" style="2" customWidth="1"/>
    <col min="2562" max="2562" width="55" style="2" customWidth="1"/>
    <col min="2563" max="2563" width="18.28515625" style="2" customWidth="1"/>
    <col min="2564" max="2565" width="15.85546875" style="2" customWidth="1"/>
    <col min="2566" max="2566" width="17.140625" style="2" customWidth="1"/>
    <col min="2567" max="2816" width="12.85546875" style="2"/>
    <col min="2817" max="2817" width="7.28515625" style="2" customWidth="1"/>
    <col min="2818" max="2818" width="55" style="2" customWidth="1"/>
    <col min="2819" max="2819" width="18.28515625" style="2" customWidth="1"/>
    <col min="2820" max="2821" width="15.85546875" style="2" customWidth="1"/>
    <col min="2822" max="2822" width="17.140625" style="2" customWidth="1"/>
    <col min="2823" max="3072" width="12.85546875" style="2"/>
    <col min="3073" max="3073" width="7.28515625" style="2" customWidth="1"/>
    <col min="3074" max="3074" width="55" style="2" customWidth="1"/>
    <col min="3075" max="3075" width="18.28515625" style="2" customWidth="1"/>
    <col min="3076" max="3077" width="15.85546875" style="2" customWidth="1"/>
    <col min="3078" max="3078" width="17.140625" style="2" customWidth="1"/>
    <col min="3079" max="3328" width="12.85546875" style="2"/>
    <col min="3329" max="3329" width="7.28515625" style="2" customWidth="1"/>
    <col min="3330" max="3330" width="55" style="2" customWidth="1"/>
    <col min="3331" max="3331" width="18.28515625" style="2" customWidth="1"/>
    <col min="3332" max="3333" width="15.85546875" style="2" customWidth="1"/>
    <col min="3334" max="3334" width="17.140625" style="2" customWidth="1"/>
    <col min="3335" max="3584" width="12.85546875" style="2"/>
    <col min="3585" max="3585" width="7.28515625" style="2" customWidth="1"/>
    <col min="3586" max="3586" width="55" style="2" customWidth="1"/>
    <col min="3587" max="3587" width="18.28515625" style="2" customWidth="1"/>
    <col min="3588" max="3589" width="15.85546875" style="2" customWidth="1"/>
    <col min="3590" max="3590" width="17.140625" style="2" customWidth="1"/>
    <col min="3591" max="3840" width="12.85546875" style="2"/>
    <col min="3841" max="3841" width="7.28515625" style="2" customWidth="1"/>
    <col min="3842" max="3842" width="55" style="2" customWidth="1"/>
    <col min="3843" max="3843" width="18.28515625" style="2" customWidth="1"/>
    <col min="3844" max="3845" width="15.85546875" style="2" customWidth="1"/>
    <col min="3846" max="3846" width="17.140625" style="2" customWidth="1"/>
    <col min="3847" max="4096" width="12.85546875" style="2"/>
    <col min="4097" max="4097" width="7.28515625" style="2" customWidth="1"/>
    <col min="4098" max="4098" width="55" style="2" customWidth="1"/>
    <col min="4099" max="4099" width="18.28515625" style="2" customWidth="1"/>
    <col min="4100" max="4101" width="15.85546875" style="2" customWidth="1"/>
    <col min="4102" max="4102" width="17.140625" style="2" customWidth="1"/>
    <col min="4103" max="4352" width="12.85546875" style="2"/>
    <col min="4353" max="4353" width="7.28515625" style="2" customWidth="1"/>
    <col min="4354" max="4354" width="55" style="2" customWidth="1"/>
    <col min="4355" max="4355" width="18.28515625" style="2" customWidth="1"/>
    <col min="4356" max="4357" width="15.85546875" style="2" customWidth="1"/>
    <col min="4358" max="4358" width="17.140625" style="2" customWidth="1"/>
    <col min="4359" max="4608" width="12.85546875" style="2"/>
    <col min="4609" max="4609" width="7.28515625" style="2" customWidth="1"/>
    <col min="4610" max="4610" width="55" style="2" customWidth="1"/>
    <col min="4611" max="4611" width="18.28515625" style="2" customWidth="1"/>
    <col min="4612" max="4613" width="15.85546875" style="2" customWidth="1"/>
    <col min="4614" max="4614" width="17.140625" style="2" customWidth="1"/>
    <col min="4615" max="4864" width="12.85546875" style="2"/>
    <col min="4865" max="4865" width="7.28515625" style="2" customWidth="1"/>
    <col min="4866" max="4866" width="55" style="2" customWidth="1"/>
    <col min="4867" max="4867" width="18.28515625" style="2" customWidth="1"/>
    <col min="4868" max="4869" width="15.85546875" style="2" customWidth="1"/>
    <col min="4870" max="4870" width="17.140625" style="2" customWidth="1"/>
    <col min="4871" max="5120" width="12.85546875" style="2"/>
    <col min="5121" max="5121" width="7.28515625" style="2" customWidth="1"/>
    <col min="5122" max="5122" width="55" style="2" customWidth="1"/>
    <col min="5123" max="5123" width="18.28515625" style="2" customWidth="1"/>
    <col min="5124" max="5125" width="15.85546875" style="2" customWidth="1"/>
    <col min="5126" max="5126" width="17.140625" style="2" customWidth="1"/>
    <col min="5127" max="5376" width="12.85546875" style="2"/>
    <col min="5377" max="5377" width="7.28515625" style="2" customWidth="1"/>
    <col min="5378" max="5378" width="55" style="2" customWidth="1"/>
    <col min="5379" max="5379" width="18.28515625" style="2" customWidth="1"/>
    <col min="5380" max="5381" width="15.85546875" style="2" customWidth="1"/>
    <col min="5382" max="5382" width="17.140625" style="2" customWidth="1"/>
    <col min="5383" max="5632" width="12.85546875" style="2"/>
    <col min="5633" max="5633" width="7.28515625" style="2" customWidth="1"/>
    <col min="5634" max="5634" width="55" style="2" customWidth="1"/>
    <col min="5635" max="5635" width="18.28515625" style="2" customWidth="1"/>
    <col min="5636" max="5637" width="15.85546875" style="2" customWidth="1"/>
    <col min="5638" max="5638" width="17.140625" style="2" customWidth="1"/>
    <col min="5639" max="5888" width="12.85546875" style="2"/>
    <col min="5889" max="5889" width="7.28515625" style="2" customWidth="1"/>
    <col min="5890" max="5890" width="55" style="2" customWidth="1"/>
    <col min="5891" max="5891" width="18.28515625" style="2" customWidth="1"/>
    <col min="5892" max="5893" width="15.85546875" style="2" customWidth="1"/>
    <col min="5894" max="5894" width="17.140625" style="2" customWidth="1"/>
    <col min="5895" max="6144" width="12.85546875" style="2"/>
    <col min="6145" max="6145" width="7.28515625" style="2" customWidth="1"/>
    <col min="6146" max="6146" width="55" style="2" customWidth="1"/>
    <col min="6147" max="6147" width="18.28515625" style="2" customWidth="1"/>
    <col min="6148" max="6149" width="15.85546875" style="2" customWidth="1"/>
    <col min="6150" max="6150" width="17.140625" style="2" customWidth="1"/>
    <col min="6151" max="6400" width="12.85546875" style="2"/>
    <col min="6401" max="6401" width="7.28515625" style="2" customWidth="1"/>
    <col min="6402" max="6402" width="55" style="2" customWidth="1"/>
    <col min="6403" max="6403" width="18.28515625" style="2" customWidth="1"/>
    <col min="6404" max="6405" width="15.85546875" style="2" customWidth="1"/>
    <col min="6406" max="6406" width="17.140625" style="2" customWidth="1"/>
    <col min="6407" max="6656" width="12.85546875" style="2"/>
    <col min="6657" max="6657" width="7.28515625" style="2" customWidth="1"/>
    <col min="6658" max="6658" width="55" style="2" customWidth="1"/>
    <col min="6659" max="6659" width="18.28515625" style="2" customWidth="1"/>
    <col min="6660" max="6661" width="15.85546875" style="2" customWidth="1"/>
    <col min="6662" max="6662" width="17.140625" style="2" customWidth="1"/>
    <col min="6663" max="6912" width="12.85546875" style="2"/>
    <col min="6913" max="6913" width="7.28515625" style="2" customWidth="1"/>
    <col min="6914" max="6914" width="55" style="2" customWidth="1"/>
    <col min="6915" max="6915" width="18.28515625" style="2" customWidth="1"/>
    <col min="6916" max="6917" width="15.85546875" style="2" customWidth="1"/>
    <col min="6918" max="6918" width="17.140625" style="2" customWidth="1"/>
    <col min="6919" max="7168" width="12.85546875" style="2"/>
    <col min="7169" max="7169" width="7.28515625" style="2" customWidth="1"/>
    <col min="7170" max="7170" width="55" style="2" customWidth="1"/>
    <col min="7171" max="7171" width="18.28515625" style="2" customWidth="1"/>
    <col min="7172" max="7173" width="15.85546875" style="2" customWidth="1"/>
    <col min="7174" max="7174" width="17.140625" style="2" customWidth="1"/>
    <col min="7175" max="7424" width="12.85546875" style="2"/>
    <col min="7425" max="7425" width="7.28515625" style="2" customWidth="1"/>
    <col min="7426" max="7426" width="55" style="2" customWidth="1"/>
    <col min="7427" max="7427" width="18.28515625" style="2" customWidth="1"/>
    <col min="7428" max="7429" width="15.85546875" style="2" customWidth="1"/>
    <col min="7430" max="7430" width="17.140625" style="2" customWidth="1"/>
    <col min="7431" max="7680" width="12.85546875" style="2"/>
    <col min="7681" max="7681" width="7.28515625" style="2" customWidth="1"/>
    <col min="7682" max="7682" width="55" style="2" customWidth="1"/>
    <col min="7683" max="7683" width="18.28515625" style="2" customWidth="1"/>
    <col min="7684" max="7685" width="15.85546875" style="2" customWidth="1"/>
    <col min="7686" max="7686" width="17.140625" style="2" customWidth="1"/>
    <col min="7687" max="7936" width="12.85546875" style="2"/>
    <col min="7937" max="7937" width="7.28515625" style="2" customWidth="1"/>
    <col min="7938" max="7938" width="55" style="2" customWidth="1"/>
    <col min="7939" max="7939" width="18.28515625" style="2" customWidth="1"/>
    <col min="7940" max="7941" width="15.85546875" style="2" customWidth="1"/>
    <col min="7942" max="7942" width="17.140625" style="2" customWidth="1"/>
    <col min="7943" max="8192" width="12.85546875" style="2"/>
    <col min="8193" max="8193" width="7.28515625" style="2" customWidth="1"/>
    <col min="8194" max="8194" width="55" style="2" customWidth="1"/>
    <col min="8195" max="8195" width="18.28515625" style="2" customWidth="1"/>
    <col min="8196" max="8197" width="15.85546875" style="2" customWidth="1"/>
    <col min="8198" max="8198" width="17.140625" style="2" customWidth="1"/>
    <col min="8199" max="8448" width="12.85546875" style="2"/>
    <col min="8449" max="8449" width="7.28515625" style="2" customWidth="1"/>
    <col min="8450" max="8450" width="55" style="2" customWidth="1"/>
    <col min="8451" max="8451" width="18.28515625" style="2" customWidth="1"/>
    <col min="8452" max="8453" width="15.85546875" style="2" customWidth="1"/>
    <col min="8454" max="8454" width="17.140625" style="2" customWidth="1"/>
    <col min="8455" max="8704" width="12.85546875" style="2"/>
    <col min="8705" max="8705" width="7.28515625" style="2" customWidth="1"/>
    <col min="8706" max="8706" width="55" style="2" customWidth="1"/>
    <col min="8707" max="8707" width="18.28515625" style="2" customWidth="1"/>
    <col min="8708" max="8709" width="15.85546875" style="2" customWidth="1"/>
    <col min="8710" max="8710" width="17.140625" style="2" customWidth="1"/>
    <col min="8711" max="8960" width="12.85546875" style="2"/>
    <col min="8961" max="8961" width="7.28515625" style="2" customWidth="1"/>
    <col min="8962" max="8962" width="55" style="2" customWidth="1"/>
    <col min="8963" max="8963" width="18.28515625" style="2" customWidth="1"/>
    <col min="8964" max="8965" width="15.85546875" style="2" customWidth="1"/>
    <col min="8966" max="8966" width="17.140625" style="2" customWidth="1"/>
    <col min="8967" max="9216" width="12.85546875" style="2"/>
    <col min="9217" max="9217" width="7.28515625" style="2" customWidth="1"/>
    <col min="9218" max="9218" width="55" style="2" customWidth="1"/>
    <col min="9219" max="9219" width="18.28515625" style="2" customWidth="1"/>
    <col min="9220" max="9221" width="15.85546875" style="2" customWidth="1"/>
    <col min="9222" max="9222" width="17.140625" style="2" customWidth="1"/>
    <col min="9223" max="9472" width="12.85546875" style="2"/>
    <col min="9473" max="9473" width="7.28515625" style="2" customWidth="1"/>
    <col min="9474" max="9474" width="55" style="2" customWidth="1"/>
    <col min="9475" max="9475" width="18.28515625" style="2" customWidth="1"/>
    <col min="9476" max="9477" width="15.85546875" style="2" customWidth="1"/>
    <col min="9478" max="9478" width="17.140625" style="2" customWidth="1"/>
    <col min="9479" max="9728" width="12.85546875" style="2"/>
    <col min="9729" max="9729" width="7.28515625" style="2" customWidth="1"/>
    <col min="9730" max="9730" width="55" style="2" customWidth="1"/>
    <col min="9731" max="9731" width="18.28515625" style="2" customWidth="1"/>
    <col min="9732" max="9733" width="15.85546875" style="2" customWidth="1"/>
    <col min="9734" max="9734" width="17.140625" style="2" customWidth="1"/>
    <col min="9735" max="9984" width="12.85546875" style="2"/>
    <col min="9985" max="9985" width="7.28515625" style="2" customWidth="1"/>
    <col min="9986" max="9986" width="55" style="2" customWidth="1"/>
    <col min="9987" max="9987" width="18.28515625" style="2" customWidth="1"/>
    <col min="9988" max="9989" width="15.85546875" style="2" customWidth="1"/>
    <col min="9990" max="9990" width="17.140625" style="2" customWidth="1"/>
    <col min="9991" max="10240" width="12.85546875" style="2"/>
    <col min="10241" max="10241" width="7.28515625" style="2" customWidth="1"/>
    <col min="10242" max="10242" width="55" style="2" customWidth="1"/>
    <col min="10243" max="10243" width="18.28515625" style="2" customWidth="1"/>
    <col min="10244" max="10245" width="15.85546875" style="2" customWidth="1"/>
    <col min="10246" max="10246" width="17.140625" style="2" customWidth="1"/>
    <col min="10247" max="10496" width="12.85546875" style="2"/>
    <col min="10497" max="10497" width="7.28515625" style="2" customWidth="1"/>
    <col min="10498" max="10498" width="55" style="2" customWidth="1"/>
    <col min="10499" max="10499" width="18.28515625" style="2" customWidth="1"/>
    <col min="10500" max="10501" width="15.85546875" style="2" customWidth="1"/>
    <col min="10502" max="10502" width="17.140625" style="2" customWidth="1"/>
    <col min="10503" max="10752" width="12.85546875" style="2"/>
    <col min="10753" max="10753" width="7.28515625" style="2" customWidth="1"/>
    <col min="10754" max="10754" width="55" style="2" customWidth="1"/>
    <col min="10755" max="10755" width="18.28515625" style="2" customWidth="1"/>
    <col min="10756" max="10757" width="15.85546875" style="2" customWidth="1"/>
    <col min="10758" max="10758" width="17.140625" style="2" customWidth="1"/>
    <col min="10759" max="11008" width="12.85546875" style="2"/>
    <col min="11009" max="11009" width="7.28515625" style="2" customWidth="1"/>
    <col min="11010" max="11010" width="55" style="2" customWidth="1"/>
    <col min="11011" max="11011" width="18.28515625" style="2" customWidth="1"/>
    <col min="11012" max="11013" width="15.85546875" style="2" customWidth="1"/>
    <col min="11014" max="11014" width="17.140625" style="2" customWidth="1"/>
    <col min="11015" max="11264" width="12.85546875" style="2"/>
    <col min="11265" max="11265" width="7.28515625" style="2" customWidth="1"/>
    <col min="11266" max="11266" width="55" style="2" customWidth="1"/>
    <col min="11267" max="11267" width="18.28515625" style="2" customWidth="1"/>
    <col min="11268" max="11269" width="15.85546875" style="2" customWidth="1"/>
    <col min="11270" max="11270" width="17.140625" style="2" customWidth="1"/>
    <col min="11271" max="11520" width="12.85546875" style="2"/>
    <col min="11521" max="11521" width="7.28515625" style="2" customWidth="1"/>
    <col min="11522" max="11522" width="55" style="2" customWidth="1"/>
    <col min="11523" max="11523" width="18.28515625" style="2" customWidth="1"/>
    <col min="11524" max="11525" width="15.85546875" style="2" customWidth="1"/>
    <col min="11526" max="11526" width="17.140625" style="2" customWidth="1"/>
    <col min="11527" max="11776" width="12.85546875" style="2"/>
    <col min="11777" max="11777" width="7.28515625" style="2" customWidth="1"/>
    <col min="11778" max="11778" width="55" style="2" customWidth="1"/>
    <col min="11779" max="11779" width="18.28515625" style="2" customWidth="1"/>
    <col min="11780" max="11781" width="15.85546875" style="2" customWidth="1"/>
    <col min="11782" max="11782" width="17.140625" style="2" customWidth="1"/>
    <col min="11783" max="12032" width="12.85546875" style="2"/>
    <col min="12033" max="12033" width="7.28515625" style="2" customWidth="1"/>
    <col min="12034" max="12034" width="55" style="2" customWidth="1"/>
    <col min="12035" max="12035" width="18.28515625" style="2" customWidth="1"/>
    <col min="12036" max="12037" width="15.85546875" style="2" customWidth="1"/>
    <col min="12038" max="12038" width="17.140625" style="2" customWidth="1"/>
    <col min="12039" max="12288" width="12.85546875" style="2"/>
    <col min="12289" max="12289" width="7.28515625" style="2" customWidth="1"/>
    <col min="12290" max="12290" width="55" style="2" customWidth="1"/>
    <col min="12291" max="12291" width="18.28515625" style="2" customWidth="1"/>
    <col min="12292" max="12293" width="15.85546875" style="2" customWidth="1"/>
    <col min="12294" max="12294" width="17.140625" style="2" customWidth="1"/>
    <col min="12295" max="12544" width="12.85546875" style="2"/>
    <col min="12545" max="12545" width="7.28515625" style="2" customWidth="1"/>
    <col min="12546" max="12546" width="55" style="2" customWidth="1"/>
    <col min="12547" max="12547" width="18.28515625" style="2" customWidth="1"/>
    <col min="12548" max="12549" width="15.85546875" style="2" customWidth="1"/>
    <col min="12550" max="12550" width="17.140625" style="2" customWidth="1"/>
    <col min="12551" max="12800" width="12.85546875" style="2"/>
    <col min="12801" max="12801" width="7.28515625" style="2" customWidth="1"/>
    <col min="12802" max="12802" width="55" style="2" customWidth="1"/>
    <col min="12803" max="12803" width="18.28515625" style="2" customWidth="1"/>
    <col min="12804" max="12805" width="15.85546875" style="2" customWidth="1"/>
    <col min="12806" max="12806" width="17.140625" style="2" customWidth="1"/>
    <col min="12807" max="13056" width="12.85546875" style="2"/>
    <col min="13057" max="13057" width="7.28515625" style="2" customWidth="1"/>
    <col min="13058" max="13058" width="55" style="2" customWidth="1"/>
    <col min="13059" max="13059" width="18.28515625" style="2" customWidth="1"/>
    <col min="13060" max="13061" width="15.85546875" style="2" customWidth="1"/>
    <col min="13062" max="13062" width="17.140625" style="2" customWidth="1"/>
    <col min="13063" max="13312" width="12.85546875" style="2"/>
    <col min="13313" max="13313" width="7.28515625" style="2" customWidth="1"/>
    <col min="13314" max="13314" width="55" style="2" customWidth="1"/>
    <col min="13315" max="13315" width="18.28515625" style="2" customWidth="1"/>
    <col min="13316" max="13317" width="15.85546875" style="2" customWidth="1"/>
    <col min="13318" max="13318" width="17.140625" style="2" customWidth="1"/>
    <col min="13319" max="13568" width="12.85546875" style="2"/>
    <col min="13569" max="13569" width="7.28515625" style="2" customWidth="1"/>
    <col min="13570" max="13570" width="55" style="2" customWidth="1"/>
    <col min="13571" max="13571" width="18.28515625" style="2" customWidth="1"/>
    <col min="13572" max="13573" width="15.85546875" style="2" customWidth="1"/>
    <col min="13574" max="13574" width="17.140625" style="2" customWidth="1"/>
    <col min="13575" max="13824" width="12.85546875" style="2"/>
    <col min="13825" max="13825" width="7.28515625" style="2" customWidth="1"/>
    <col min="13826" max="13826" width="55" style="2" customWidth="1"/>
    <col min="13827" max="13827" width="18.28515625" style="2" customWidth="1"/>
    <col min="13828" max="13829" width="15.85546875" style="2" customWidth="1"/>
    <col min="13830" max="13830" width="17.140625" style="2" customWidth="1"/>
    <col min="13831" max="14080" width="12.85546875" style="2"/>
    <col min="14081" max="14081" width="7.28515625" style="2" customWidth="1"/>
    <col min="14082" max="14082" width="55" style="2" customWidth="1"/>
    <col min="14083" max="14083" width="18.28515625" style="2" customWidth="1"/>
    <col min="14084" max="14085" width="15.85546875" style="2" customWidth="1"/>
    <col min="14086" max="14086" width="17.140625" style="2" customWidth="1"/>
    <col min="14087" max="14336" width="12.85546875" style="2"/>
    <col min="14337" max="14337" width="7.28515625" style="2" customWidth="1"/>
    <col min="14338" max="14338" width="55" style="2" customWidth="1"/>
    <col min="14339" max="14339" width="18.28515625" style="2" customWidth="1"/>
    <col min="14340" max="14341" width="15.85546875" style="2" customWidth="1"/>
    <col min="14342" max="14342" width="17.140625" style="2" customWidth="1"/>
    <col min="14343" max="14592" width="12.85546875" style="2"/>
    <col min="14593" max="14593" width="7.28515625" style="2" customWidth="1"/>
    <col min="14594" max="14594" width="55" style="2" customWidth="1"/>
    <col min="14595" max="14595" width="18.28515625" style="2" customWidth="1"/>
    <col min="14596" max="14597" width="15.85546875" style="2" customWidth="1"/>
    <col min="14598" max="14598" width="17.140625" style="2" customWidth="1"/>
    <col min="14599" max="14848" width="12.85546875" style="2"/>
    <col min="14849" max="14849" width="7.28515625" style="2" customWidth="1"/>
    <col min="14850" max="14850" width="55" style="2" customWidth="1"/>
    <col min="14851" max="14851" width="18.28515625" style="2" customWidth="1"/>
    <col min="14852" max="14853" width="15.85546875" style="2" customWidth="1"/>
    <col min="14854" max="14854" width="17.140625" style="2" customWidth="1"/>
    <col min="14855" max="15104" width="12.85546875" style="2"/>
    <col min="15105" max="15105" width="7.28515625" style="2" customWidth="1"/>
    <col min="15106" max="15106" width="55" style="2" customWidth="1"/>
    <col min="15107" max="15107" width="18.28515625" style="2" customWidth="1"/>
    <col min="15108" max="15109" width="15.85546875" style="2" customWidth="1"/>
    <col min="15110" max="15110" width="17.140625" style="2" customWidth="1"/>
    <col min="15111" max="15360" width="12.85546875" style="2"/>
    <col min="15361" max="15361" width="7.28515625" style="2" customWidth="1"/>
    <col min="15362" max="15362" width="55" style="2" customWidth="1"/>
    <col min="15363" max="15363" width="18.28515625" style="2" customWidth="1"/>
    <col min="15364" max="15365" width="15.85546875" style="2" customWidth="1"/>
    <col min="15366" max="15366" width="17.140625" style="2" customWidth="1"/>
    <col min="15367" max="15616" width="12.85546875" style="2"/>
    <col min="15617" max="15617" width="7.28515625" style="2" customWidth="1"/>
    <col min="15618" max="15618" width="55" style="2" customWidth="1"/>
    <col min="15619" max="15619" width="18.28515625" style="2" customWidth="1"/>
    <col min="15620" max="15621" width="15.85546875" style="2" customWidth="1"/>
    <col min="15622" max="15622" width="17.140625" style="2" customWidth="1"/>
    <col min="15623" max="15872" width="12.85546875" style="2"/>
    <col min="15873" max="15873" width="7.28515625" style="2" customWidth="1"/>
    <col min="15874" max="15874" width="55" style="2" customWidth="1"/>
    <col min="15875" max="15875" width="18.28515625" style="2" customWidth="1"/>
    <col min="15876" max="15877" width="15.85546875" style="2" customWidth="1"/>
    <col min="15878" max="15878" width="17.140625" style="2" customWidth="1"/>
    <col min="15879" max="16128" width="12.85546875" style="2"/>
    <col min="16129" max="16129" width="7.28515625" style="2" customWidth="1"/>
    <col min="16130" max="16130" width="55" style="2" customWidth="1"/>
    <col min="16131" max="16131" width="18.28515625" style="2" customWidth="1"/>
    <col min="16132" max="16133" width="15.85546875" style="2" customWidth="1"/>
    <col min="16134" max="16134" width="17.140625" style="2" customWidth="1"/>
    <col min="16135" max="16384" width="12.85546875" style="2"/>
  </cols>
  <sheetData>
    <row r="1" spans="1:8" ht="21" customHeight="1">
      <c r="A1" s="1" t="s">
        <v>0</v>
      </c>
      <c r="B1" s="1"/>
      <c r="C1" s="1"/>
      <c r="D1" s="1"/>
      <c r="E1" s="1"/>
      <c r="F1" s="1"/>
    </row>
    <row r="2" spans="1:8" ht="21" customHeight="1">
      <c r="A2" s="1" t="s">
        <v>1</v>
      </c>
      <c r="B2" s="1"/>
      <c r="C2" s="1"/>
      <c r="D2" s="1"/>
      <c r="E2" s="1"/>
      <c r="F2" s="1"/>
    </row>
    <row r="3" spans="1:8" ht="21" customHeight="1">
      <c r="A3" s="3" t="s">
        <v>2</v>
      </c>
      <c r="B3" s="3"/>
      <c r="C3" s="3"/>
      <c r="D3" s="3"/>
      <c r="E3" s="3"/>
      <c r="F3" s="3"/>
      <c r="G3" s="4"/>
      <c r="H3" s="4"/>
    </row>
    <row r="4" spans="1:8" ht="21" customHeight="1">
      <c r="A4" s="3" t="s">
        <v>3</v>
      </c>
      <c r="B4" s="3"/>
      <c r="C4" s="3"/>
      <c r="D4" s="3"/>
      <c r="E4" s="3"/>
      <c r="F4" s="3"/>
      <c r="G4" s="4"/>
      <c r="H4" s="4"/>
    </row>
    <row r="5" spans="1:8" ht="19.5" customHeight="1">
      <c r="A5" s="5"/>
      <c r="B5" s="5"/>
      <c r="C5" s="6"/>
      <c r="D5" s="6"/>
      <c r="E5" s="7" t="s">
        <v>4</v>
      </c>
      <c r="F5" s="7"/>
    </row>
    <row r="6" spans="1:8" ht="15.6" customHeight="1">
      <c r="A6" s="8" t="s">
        <v>5</v>
      </c>
      <c r="B6" s="9" t="s">
        <v>6</v>
      </c>
      <c r="C6" s="8" t="s">
        <v>7</v>
      </c>
      <c r="D6" s="8" t="s">
        <v>8</v>
      </c>
      <c r="E6" s="8" t="s">
        <v>9</v>
      </c>
      <c r="F6" s="10" t="s">
        <v>10</v>
      </c>
    </row>
    <row r="7" spans="1:8">
      <c r="A7" s="11"/>
      <c r="B7" s="12"/>
      <c r="C7" s="11"/>
      <c r="D7" s="11"/>
      <c r="E7" s="11"/>
      <c r="F7" s="13"/>
    </row>
    <row r="8" spans="1:8" ht="37.5" customHeight="1">
      <c r="A8" s="14"/>
      <c r="B8" s="15"/>
      <c r="C8" s="14"/>
      <c r="D8" s="14"/>
      <c r="E8" s="14"/>
      <c r="F8" s="16"/>
    </row>
    <row r="9" spans="1:8" s="6" customFormat="1" ht="20.100000000000001" customHeight="1">
      <c r="A9" s="17" t="s">
        <v>11</v>
      </c>
      <c r="B9" s="18" t="s">
        <v>12</v>
      </c>
      <c r="C9" s="19">
        <f>C10+C13+C17+C18+C19</f>
        <v>22750005</v>
      </c>
      <c r="D9" s="19">
        <f>D10+D13+D17+D18+D19</f>
        <v>31422872.081556998</v>
      </c>
      <c r="E9" s="19">
        <f>E10+E13+E17+E18+E19</f>
        <v>28129963</v>
      </c>
      <c r="F9" s="20">
        <f>IFERROR(E9/D9*100,)</f>
        <v>89.520661660046969</v>
      </c>
    </row>
    <row r="10" spans="1:8" s="6" customFormat="1" ht="20.100000000000001" customHeight="1">
      <c r="A10" s="21" t="s">
        <v>13</v>
      </c>
      <c r="B10" s="22" t="s">
        <v>14</v>
      </c>
      <c r="C10" s="23">
        <f>C11+C12</f>
        <v>8070190</v>
      </c>
      <c r="D10" s="23">
        <f>D11+D12</f>
        <v>7971350</v>
      </c>
      <c r="E10" s="23">
        <f>E11+E12</f>
        <v>8393960</v>
      </c>
      <c r="F10" s="24">
        <f t="shared" ref="F10:F19" si="0">IFERROR(E10/D10*100,)</f>
        <v>105.30161139581125</v>
      </c>
    </row>
    <row r="11" spans="1:8" s="6" customFormat="1" ht="20.100000000000001" customHeight="1">
      <c r="A11" s="25">
        <v>1</v>
      </c>
      <c r="B11" s="26" t="s">
        <v>15</v>
      </c>
      <c r="C11" s="27">
        <v>3713800</v>
      </c>
      <c r="D11" s="27">
        <v>3772683</v>
      </c>
      <c r="E11" s="27">
        <v>4174590</v>
      </c>
      <c r="F11" s="28">
        <f t="shared" si="0"/>
        <v>110.65308163977731</v>
      </c>
    </row>
    <row r="12" spans="1:8" s="6" customFormat="1" ht="20.100000000000001" customHeight="1">
      <c r="A12" s="25">
        <v>2</v>
      </c>
      <c r="B12" s="26" t="s">
        <v>16</v>
      </c>
      <c r="C12" s="27">
        <v>4356390</v>
      </c>
      <c r="D12" s="27">
        <v>4198667</v>
      </c>
      <c r="E12" s="27">
        <v>4219370</v>
      </c>
      <c r="F12" s="28">
        <f t="shared" si="0"/>
        <v>100.49308506723682</v>
      </c>
    </row>
    <row r="13" spans="1:8" s="29" customFormat="1" ht="20.100000000000001" customHeight="1">
      <c r="A13" s="21" t="s">
        <v>17</v>
      </c>
      <c r="B13" s="22" t="s">
        <v>18</v>
      </c>
      <c r="C13" s="23">
        <f>C14+C15+C16</f>
        <v>14329815</v>
      </c>
      <c r="D13" s="23">
        <f>D14+D15+D16</f>
        <v>14907327</v>
      </c>
      <c r="E13" s="23">
        <f>E14+E15+E16</f>
        <v>19154003</v>
      </c>
      <c r="F13" s="24">
        <f t="shared" si="0"/>
        <v>128.48717278422885</v>
      </c>
    </row>
    <row r="14" spans="1:8" s="6" customFormat="1" ht="20.100000000000001" customHeight="1">
      <c r="A14" s="30">
        <v>1</v>
      </c>
      <c r="B14" s="26" t="s">
        <v>19</v>
      </c>
      <c r="C14" s="27">
        <v>9948629</v>
      </c>
      <c r="D14" s="27">
        <v>9948629</v>
      </c>
      <c r="E14" s="27">
        <v>10147629</v>
      </c>
      <c r="F14" s="28">
        <f>IFERROR(E14/D14*100,)</f>
        <v>102.00027561586626</v>
      </c>
    </row>
    <row r="15" spans="1:8" s="6" customFormat="1" ht="20.100000000000001" customHeight="1">
      <c r="A15" s="30">
        <v>2</v>
      </c>
      <c r="B15" s="26" t="s">
        <v>20</v>
      </c>
      <c r="C15" s="27">
        <v>3295827</v>
      </c>
      <c r="D15" s="27">
        <v>3873339</v>
      </c>
      <c r="E15" s="27">
        <v>5741004</v>
      </c>
      <c r="F15" s="28">
        <f t="shared" si="0"/>
        <v>148.21847506763544</v>
      </c>
    </row>
    <row r="16" spans="1:8" s="6" customFormat="1" ht="20.100000000000001" customHeight="1">
      <c r="A16" s="30">
        <v>3</v>
      </c>
      <c r="B16" s="26" t="s">
        <v>21</v>
      </c>
      <c r="C16" s="27">
        <v>1085359</v>
      </c>
      <c r="D16" s="27">
        <v>1085359</v>
      </c>
      <c r="E16" s="27">
        <v>3265370</v>
      </c>
      <c r="F16" s="28">
        <f t="shared" si="0"/>
        <v>300.85621439542126</v>
      </c>
    </row>
    <row r="17" spans="1:8" s="29" customFormat="1" ht="20.100000000000001" customHeight="1">
      <c r="A17" s="21" t="s">
        <v>22</v>
      </c>
      <c r="B17" s="22" t="s">
        <v>23</v>
      </c>
      <c r="C17" s="31">
        <v>0</v>
      </c>
      <c r="D17" s="31">
        <v>0</v>
      </c>
      <c r="E17" s="23"/>
      <c r="F17" s="24">
        <f t="shared" si="0"/>
        <v>0</v>
      </c>
      <c r="H17" s="32"/>
    </row>
    <row r="18" spans="1:8" s="29" customFormat="1" ht="20.100000000000001" customHeight="1">
      <c r="A18" s="21" t="s">
        <v>24</v>
      </c>
      <c r="B18" s="22" t="s">
        <v>25</v>
      </c>
      <c r="C18" s="31">
        <v>0</v>
      </c>
      <c r="D18" s="23">
        <v>120293.226926</v>
      </c>
      <c r="E18" s="31">
        <v>0</v>
      </c>
      <c r="F18" s="24">
        <f t="shared" si="0"/>
        <v>0</v>
      </c>
    </row>
    <row r="19" spans="1:8" s="29" customFormat="1" ht="20.100000000000001" customHeight="1">
      <c r="A19" s="21" t="s">
        <v>26</v>
      </c>
      <c r="B19" s="22" t="s">
        <v>27</v>
      </c>
      <c r="C19" s="33">
        <v>350000</v>
      </c>
      <c r="D19" s="23">
        <v>8423901.8546309993</v>
      </c>
      <c r="E19" s="23">
        <v>582000</v>
      </c>
      <c r="F19" s="24">
        <f t="shared" si="0"/>
        <v>6.9089124023928212</v>
      </c>
      <c r="G19" s="32"/>
    </row>
    <row r="20" spans="1:8" s="6" customFormat="1" ht="20.100000000000001" customHeight="1">
      <c r="A20" s="21" t="s">
        <v>28</v>
      </c>
      <c r="B20" s="34" t="s">
        <v>29</v>
      </c>
      <c r="C20" s="23">
        <f>C21+C28+C31</f>
        <v>22750005</v>
      </c>
      <c r="D20" s="23">
        <f>D21+D28+D31</f>
        <v>31413272.081556998</v>
      </c>
      <c r="E20" s="23">
        <f>E21+E28+E31</f>
        <v>28114963</v>
      </c>
      <c r="F20" s="24">
        <f>IFERROR(E20/C20*100,"")</f>
        <v>123.58222778412575</v>
      </c>
      <c r="H20" s="35"/>
    </row>
    <row r="21" spans="1:8" s="29" customFormat="1" ht="20.100000000000001" customHeight="1">
      <c r="A21" s="21" t="s">
        <v>13</v>
      </c>
      <c r="B21" s="22" t="s">
        <v>30</v>
      </c>
      <c r="C21" s="23">
        <f>C22+C23+C24+C25+C26+C27</f>
        <v>19454178</v>
      </c>
      <c r="D21" s="23">
        <f>D22+D23+D24+D25+D26+D27</f>
        <v>21567531.820301</v>
      </c>
      <c r="E21" s="23">
        <f>E22+E23+E24+E25+E26+E27</f>
        <v>22373959</v>
      </c>
      <c r="F21" s="24">
        <f t="shared" ref="F21:F32" si="1">IFERROR(E21/C21*100,"")</f>
        <v>115.00850357182915</v>
      </c>
    </row>
    <row r="22" spans="1:8" s="6" customFormat="1" ht="20.100000000000001" customHeight="1">
      <c r="A22" s="36">
        <v>1</v>
      </c>
      <c r="B22" s="26" t="s">
        <v>31</v>
      </c>
      <c r="C22" s="27">
        <f>4111129-34000</f>
        <v>4077129</v>
      </c>
      <c r="D22" s="27">
        <v>4744837.820301</v>
      </c>
      <c r="E22" s="27">
        <v>3903350</v>
      </c>
      <c r="F22" s="28">
        <f t="shared" si="1"/>
        <v>95.737711512193997</v>
      </c>
    </row>
    <row r="23" spans="1:8" s="6" customFormat="1" ht="20.100000000000001" customHeight="1">
      <c r="A23" s="36">
        <v>2</v>
      </c>
      <c r="B23" s="26" t="s">
        <v>32</v>
      </c>
      <c r="C23" s="27">
        <v>14836029</v>
      </c>
      <c r="D23" s="27">
        <v>16817607</v>
      </c>
      <c r="E23" s="27">
        <v>17948294</v>
      </c>
      <c r="F23" s="28">
        <f t="shared" si="1"/>
        <v>120.97774950426425</v>
      </c>
    </row>
    <row r="24" spans="1:8" s="6" customFormat="1" ht="20.100000000000001" customHeight="1">
      <c r="A24" s="36">
        <v>3</v>
      </c>
      <c r="B24" s="26" t="s">
        <v>33</v>
      </c>
      <c r="C24" s="27">
        <v>1500</v>
      </c>
      <c r="D24" s="27">
        <v>1207</v>
      </c>
      <c r="E24" s="27">
        <v>2100</v>
      </c>
      <c r="F24" s="28">
        <f t="shared" si="1"/>
        <v>140</v>
      </c>
    </row>
    <row r="25" spans="1:8" s="6" customFormat="1" ht="20.100000000000001" customHeight="1">
      <c r="A25" s="25">
        <v>4</v>
      </c>
      <c r="B25" s="26" t="s">
        <v>34</v>
      </c>
      <c r="C25" s="27">
        <v>1440</v>
      </c>
      <c r="D25" s="27">
        <v>3880</v>
      </c>
      <c r="E25" s="27">
        <v>1440</v>
      </c>
      <c r="F25" s="28">
        <f t="shared" si="1"/>
        <v>100</v>
      </c>
    </row>
    <row r="26" spans="1:8" s="6" customFormat="1" ht="20.100000000000001" customHeight="1">
      <c r="A26" s="25">
        <v>5</v>
      </c>
      <c r="B26" s="26" t="s">
        <v>35</v>
      </c>
      <c r="C26" s="27">
        <v>408080</v>
      </c>
      <c r="D26" s="27">
        <v>0</v>
      </c>
      <c r="E26" s="27">
        <v>456915</v>
      </c>
      <c r="F26" s="28">
        <f t="shared" si="1"/>
        <v>111.96701627131935</v>
      </c>
    </row>
    <row r="27" spans="1:8" s="6" customFormat="1" ht="20.100000000000001" customHeight="1">
      <c r="A27" s="25">
        <v>6</v>
      </c>
      <c r="B27" s="26" t="s">
        <v>36</v>
      </c>
      <c r="C27" s="27">
        <v>130000</v>
      </c>
      <c r="D27" s="27">
        <v>0</v>
      </c>
      <c r="E27" s="27">
        <v>61860</v>
      </c>
      <c r="F27" s="28">
        <f t="shared" si="1"/>
        <v>47.58461538461539</v>
      </c>
    </row>
    <row r="28" spans="1:8" s="29" customFormat="1" ht="20.100000000000001" customHeight="1">
      <c r="A28" s="21" t="s">
        <v>17</v>
      </c>
      <c r="B28" s="22" t="s">
        <v>37</v>
      </c>
      <c r="C28" s="23">
        <f>C29+C30</f>
        <v>3295827</v>
      </c>
      <c r="D28" s="23">
        <f>D29+D30</f>
        <v>4323571</v>
      </c>
      <c r="E28" s="23">
        <f>E29+E30</f>
        <v>5741004</v>
      </c>
      <c r="F28" s="24">
        <f t="shared" si="1"/>
        <v>174.19008946768139</v>
      </c>
    </row>
    <row r="29" spans="1:8" s="6" customFormat="1" ht="20.100000000000001" customHeight="1">
      <c r="A29" s="25">
        <v>1</v>
      </c>
      <c r="B29" s="26" t="s">
        <v>38</v>
      </c>
      <c r="C29" s="27">
        <v>1502788</v>
      </c>
      <c r="D29" s="27">
        <v>1953020</v>
      </c>
      <c r="E29" s="27">
        <v>697796</v>
      </c>
      <c r="F29" s="28">
        <f t="shared" si="1"/>
        <v>46.433429066508381</v>
      </c>
    </row>
    <row r="30" spans="1:8" s="6" customFormat="1" ht="20.100000000000001" customHeight="1">
      <c r="A30" s="25">
        <f>A29+1</f>
        <v>2</v>
      </c>
      <c r="B30" s="26" t="s">
        <v>39</v>
      </c>
      <c r="C30" s="27">
        <f>1202380+590659</f>
        <v>1793039</v>
      </c>
      <c r="D30" s="27">
        <v>2370551</v>
      </c>
      <c r="E30" s="27">
        <v>5043208</v>
      </c>
      <c r="F30" s="28">
        <f t="shared" si="1"/>
        <v>281.2659401161938</v>
      </c>
    </row>
    <row r="31" spans="1:8" s="29" customFormat="1" ht="20.100000000000001" customHeight="1">
      <c r="A31" s="21" t="s">
        <v>22</v>
      </c>
      <c r="B31" s="22" t="s">
        <v>40</v>
      </c>
      <c r="C31" s="33">
        <v>0</v>
      </c>
      <c r="D31" s="23">
        <v>5522169.2612559982</v>
      </c>
      <c r="E31" s="23"/>
      <c r="F31" s="24" t="str">
        <f t="shared" si="1"/>
        <v/>
      </c>
    </row>
    <row r="32" spans="1:8" s="29" customFormat="1" ht="20.100000000000001" customHeight="1">
      <c r="A32" s="21" t="s">
        <v>41</v>
      </c>
      <c r="B32" s="37" t="s">
        <v>42</v>
      </c>
      <c r="C32" s="33">
        <f>C9-C20</f>
        <v>0</v>
      </c>
      <c r="D32" s="23">
        <f>D9-D20</f>
        <v>9600</v>
      </c>
      <c r="E32" s="23">
        <f>E9-E20</f>
        <v>15000</v>
      </c>
      <c r="F32" s="24" t="str">
        <f t="shared" si="1"/>
        <v/>
      </c>
    </row>
    <row r="33" spans="1:8" s="29" customFormat="1" ht="20.100000000000001" customHeight="1">
      <c r="A33" s="21" t="s">
        <v>43</v>
      </c>
      <c r="B33" s="37" t="s">
        <v>44</v>
      </c>
      <c r="C33" s="23">
        <f>C34+C35</f>
        <v>13200</v>
      </c>
      <c r="D33" s="23">
        <f>D34+D35</f>
        <v>9600</v>
      </c>
      <c r="E33" s="23">
        <f>E34+E35</f>
        <v>15000</v>
      </c>
      <c r="F33" s="24"/>
    </row>
    <row r="34" spans="1:8" s="6" customFormat="1" ht="20.100000000000001" customHeight="1">
      <c r="A34" s="38">
        <v>1</v>
      </c>
      <c r="B34" s="39" t="s">
        <v>45</v>
      </c>
      <c r="C34" s="27">
        <v>13200</v>
      </c>
      <c r="D34" s="27"/>
      <c r="E34" s="27"/>
      <c r="F34" s="28"/>
    </row>
    <row r="35" spans="1:8" s="6" customFormat="1" ht="33" customHeight="1">
      <c r="A35" s="38">
        <v>2</v>
      </c>
      <c r="B35" s="39" t="s">
        <v>46</v>
      </c>
      <c r="C35" s="27"/>
      <c r="D35" s="27">
        <v>9600</v>
      </c>
      <c r="E35" s="27">
        <v>15000</v>
      </c>
      <c r="F35" s="28"/>
    </row>
    <row r="36" spans="1:8" s="6" customFormat="1" ht="20.100000000000001" customHeight="1">
      <c r="A36" s="21" t="s">
        <v>47</v>
      </c>
      <c r="B36" s="37" t="s">
        <v>48</v>
      </c>
      <c r="C36" s="23">
        <f>C37+C38</f>
        <v>47200</v>
      </c>
      <c r="D36" s="23">
        <f>D37+D38</f>
        <v>10750</v>
      </c>
      <c r="E36" s="23">
        <f>E37+E38</f>
        <v>92200</v>
      </c>
      <c r="F36" s="24"/>
    </row>
    <row r="37" spans="1:8" s="6" customFormat="1" ht="20.100000000000001" customHeight="1">
      <c r="A37" s="36">
        <v>1</v>
      </c>
      <c r="B37" s="40" t="s">
        <v>49</v>
      </c>
      <c r="C37" s="27">
        <v>34000</v>
      </c>
      <c r="D37" s="27">
        <v>10750</v>
      </c>
      <c r="E37" s="27">
        <v>77600</v>
      </c>
      <c r="F37" s="28"/>
    </row>
    <row r="38" spans="1:8" s="6" customFormat="1" ht="20.100000000000001" customHeight="1">
      <c r="A38" s="41">
        <v>2</v>
      </c>
      <c r="B38" s="42" t="s">
        <v>50</v>
      </c>
      <c r="C38" s="43">
        <v>13200</v>
      </c>
      <c r="D38" s="43"/>
      <c r="E38" s="43">
        <v>14600</v>
      </c>
      <c r="F38" s="44"/>
    </row>
    <row r="39" spans="1:8" ht="21" customHeight="1">
      <c r="A39" s="45" t="s">
        <v>51</v>
      </c>
      <c r="B39" s="46"/>
      <c r="C39" s="6"/>
      <c r="D39" s="6"/>
      <c r="E39" s="6"/>
      <c r="F39" s="47"/>
    </row>
    <row r="40" spans="1:8" ht="31.5" customHeight="1">
      <c r="A40" s="48" t="s">
        <v>52</v>
      </c>
      <c r="B40" s="48"/>
      <c r="C40" s="48"/>
      <c r="D40" s="48"/>
      <c r="E40" s="48"/>
      <c r="F40" s="48"/>
      <c r="G40" s="46"/>
      <c r="H40" s="46"/>
    </row>
    <row r="41" spans="1:8" ht="18.75">
      <c r="A41" s="6" t="s">
        <v>53</v>
      </c>
      <c r="B41" s="49" t="s">
        <v>54</v>
      </c>
      <c r="C41" s="50"/>
      <c r="D41" s="50"/>
      <c r="E41" s="50"/>
      <c r="F41" s="50"/>
    </row>
    <row r="42" spans="1:8" ht="11.25" customHeight="1">
      <c r="A42" s="6"/>
      <c r="B42" s="6"/>
      <c r="C42" s="6"/>
      <c r="D42" s="6"/>
      <c r="E42" s="6"/>
      <c r="F42" s="47"/>
    </row>
    <row r="43" spans="1:8" ht="18.75">
      <c r="A43" s="6"/>
      <c r="B43" s="6"/>
      <c r="C43" s="6"/>
      <c r="D43" s="6"/>
      <c r="E43" s="6"/>
      <c r="F43" s="47"/>
    </row>
    <row r="44" spans="1:8" ht="18.75">
      <c r="A44" s="6"/>
      <c r="B44" s="6"/>
      <c r="C44" s="6"/>
      <c r="D44" s="6"/>
      <c r="E44" s="6"/>
      <c r="F44" s="47"/>
    </row>
    <row r="45" spans="1:8" ht="18.75">
      <c r="A45" s="6"/>
      <c r="B45" s="6"/>
      <c r="C45" s="6"/>
      <c r="D45" s="6"/>
      <c r="E45" s="6"/>
      <c r="F45" s="47"/>
    </row>
    <row r="46" spans="1:8" ht="18.75">
      <c r="A46" s="6"/>
      <c r="B46" s="6"/>
      <c r="C46" s="6"/>
      <c r="D46" s="6"/>
      <c r="E46" s="6"/>
      <c r="F46" s="47"/>
    </row>
    <row r="47" spans="1:8" ht="18.75">
      <c r="A47" s="6"/>
      <c r="B47" s="6"/>
      <c r="C47" s="6"/>
      <c r="D47" s="6"/>
      <c r="E47" s="6"/>
      <c r="F47" s="47"/>
    </row>
    <row r="48" spans="1:8" ht="18.75">
      <c r="A48" s="6"/>
      <c r="B48" s="6"/>
      <c r="C48" s="6"/>
      <c r="D48" s="6"/>
      <c r="E48" s="6"/>
      <c r="F48" s="47"/>
    </row>
    <row r="49" spans="1:6" ht="18.75">
      <c r="A49" s="6"/>
      <c r="B49" s="6"/>
      <c r="C49" s="6"/>
      <c r="D49" s="6"/>
      <c r="E49" s="6"/>
      <c r="F49" s="47"/>
    </row>
    <row r="50" spans="1:6" ht="18.75">
      <c r="A50" s="6"/>
      <c r="B50" s="6"/>
      <c r="C50" s="6"/>
      <c r="D50" s="6"/>
      <c r="E50" s="6"/>
      <c r="F50" s="47"/>
    </row>
    <row r="51" spans="1:6" ht="22.5" customHeight="1">
      <c r="A51" s="6"/>
      <c r="B51" s="6"/>
      <c r="C51" s="6"/>
      <c r="D51" s="6"/>
      <c r="E51" s="6"/>
      <c r="F51" s="47"/>
    </row>
    <row r="52" spans="1:6" ht="18.75">
      <c r="A52" s="6"/>
      <c r="B52" s="6"/>
      <c r="C52" s="6"/>
      <c r="D52" s="6"/>
      <c r="E52" s="6"/>
      <c r="F52" s="47"/>
    </row>
    <row r="53" spans="1:6" ht="18.75">
      <c r="A53" s="6"/>
      <c r="B53" s="6"/>
      <c r="C53" s="6"/>
      <c r="D53" s="6"/>
      <c r="E53" s="6"/>
      <c r="F53" s="47"/>
    </row>
    <row r="54" spans="1:6" ht="18.75">
      <c r="A54" s="6"/>
      <c r="B54" s="6"/>
      <c r="C54" s="6"/>
      <c r="D54" s="6"/>
      <c r="E54" s="6"/>
      <c r="F54" s="47"/>
    </row>
    <row r="55" spans="1:6" ht="18.75">
      <c r="A55" s="6"/>
      <c r="B55" s="6"/>
      <c r="C55" s="6"/>
      <c r="D55" s="6"/>
      <c r="E55" s="6"/>
      <c r="F55" s="47"/>
    </row>
  </sheetData>
  <mergeCells count="13">
    <mergeCell ref="F6:F8"/>
    <mergeCell ref="A40:F40"/>
    <mergeCell ref="B41:F41"/>
    <mergeCell ref="A1:F1"/>
    <mergeCell ref="A2:F2"/>
    <mergeCell ref="A3:F3"/>
    <mergeCell ref="A4:F4"/>
    <mergeCell ref="E5:F5"/>
    <mergeCell ref="A6:A8"/>
    <mergeCell ref="B6:B8"/>
    <mergeCell ref="C6:C8"/>
    <mergeCell ref="D6:D8"/>
    <mergeCell ref="E6:E8"/>
  </mergeCells>
  <printOptions horizontalCentered="1"/>
  <pageMargins left="0.98425196850393704" right="0.59055118110236227" top="0.74803149606299213" bottom="0.74803149606299213" header="0.31496062992125984" footer="0.31496062992125984"/>
  <pageSetup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33CK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 Admin</dc:creator>
  <cp:lastModifiedBy>TK Admin</cp:lastModifiedBy>
  <dcterms:created xsi:type="dcterms:W3CDTF">2024-12-14T09:38:12Z</dcterms:created>
  <dcterms:modified xsi:type="dcterms:W3CDTF">2024-12-14T09:38:25Z</dcterms:modified>
</cp:coreProperties>
</file>