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D:\03. Cong khai Ngan sach\Cong khai tinh hinh thuc hien du toan 2025\BAN VALUE\Quy I-2025\"/>
    </mc:Choice>
  </mc:AlternateContent>
  <xr:revisionPtr revIDLastSave="0" documentId="13_ncr:1_{4F4FECDA-0626-40CE-B418-1988F711CF00}" xr6:coauthVersionLast="47" xr6:coauthVersionMax="47" xr10:uidLastSave="{00000000-0000-0000-0000-000000000000}"/>
  <bookViews>
    <workbookView xWindow="-120" yWindow="-120" windowWidth="24240" windowHeight="13020" xr2:uid="{5B3DD432-A75D-4A0D-9F21-E7B733301809}"/>
  </bookViews>
  <sheets>
    <sheet name="Bieu 6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1" l="1"/>
  <c r="D33" i="1"/>
  <c r="D31" i="1"/>
  <c r="F31" i="1" l="1"/>
  <c r="F32" i="1"/>
  <c r="F33" i="1"/>
  <c r="D47" i="1" l="1"/>
  <c r="D46" i="1"/>
  <c r="E41" i="1"/>
  <c r="E44" i="1"/>
  <c r="E38" i="1"/>
  <c r="D50" i="1" l="1"/>
  <c r="D49" i="1"/>
  <c r="E33" i="1" l="1"/>
  <c r="E32" i="1"/>
  <c r="E31" i="1"/>
  <c r="A17" i="1"/>
  <c r="A18" i="1" s="1"/>
  <c r="A19" i="1" s="1"/>
  <c r="A20" i="1" s="1"/>
  <c r="A21" i="1" s="1"/>
  <c r="A22" i="1" s="1"/>
  <c r="A23" i="1" s="1"/>
  <c r="A24" i="1" s="1"/>
  <c r="A25" i="1" s="1"/>
</calcChain>
</file>

<file path=xl/sharedStrings.xml><?xml version="1.0" encoding="utf-8"?>
<sst xmlns="http://schemas.openxmlformats.org/spreadsheetml/2006/main" count="58" uniqueCount="50">
  <si>
    <t>UBND TỈNH ĐẮK LẮK</t>
  </si>
  <si>
    <t>Biểu số 61/CK-NSNN</t>
  </si>
  <si>
    <t>Đơn vị: Triệu đồng</t>
  </si>
  <si>
    <t>STT</t>
  </si>
  <si>
    <t>NỘI DUNG</t>
  </si>
  <si>
    <t>DỰ TOÁN NĂM</t>
  </si>
  <si>
    <t>SO SÁNH ƯỚC THỰC HIỆN VỚI (%)</t>
  </si>
  <si>
    <t>CÙNG KỲ NĂM TRƯỚC</t>
  </si>
  <si>
    <t>TỔNG CHI NSĐP</t>
  </si>
  <si>
    <t>A</t>
  </si>
  <si>
    <t>CHI CÂN ĐỐI NSĐP</t>
  </si>
  <si>
    <t>I</t>
  </si>
  <si>
    <t>Chi đầu tư phát triển</t>
  </si>
  <si>
    <t>Chi đầu tư cho các dự án</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</si>
  <si>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</si>
  <si>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</si>
  <si>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II</t>
  </si>
  <si>
    <t>Chi thường xuyên</t>
  </si>
  <si>
    <t>Trong đó:</t>
  </si>
  <si>
    <t>Chi giáo dục - đào tạo và dạy nghề</t>
  </si>
  <si>
    <t>Chi khoa học và công nghệ</t>
  </si>
  <si>
    <t>Chi sự nghiệp y tế, dân số và gia đình</t>
  </si>
  <si>
    <t>Chi sự nghiệp văn hóa thông tin</t>
  </si>
  <si>
    <t>Chi sự nghiệp phát thanh, truyền hình</t>
  </si>
  <si>
    <t>Chi sự nghiệp thể dục thể thao</t>
  </si>
  <si>
    <t>Chi sự nghiệp bảo vệ môi trường</t>
  </si>
  <si>
    <t>Chi sự nghiệp kinh tế</t>
  </si>
  <si>
    <t>Chi hoạt động của cơ quan quản lý hành chính, đảng, đoàn thể</t>
  </si>
  <si>
    <t>Chi bảo đảm xã hội</t>
  </si>
  <si>
    <t>III</t>
  </si>
  <si>
    <t>Chi trả nợ lãi các khoản do chính quyền địa phương vay</t>
  </si>
  <si>
    <t>IV</t>
  </si>
  <si>
    <t>Chi bổ sung quỹ dự trữ tài chính</t>
  </si>
  <si>
    <t>V</t>
  </si>
  <si>
    <t>Dự phòng ngân sách</t>
  </si>
  <si>
    <t>B</t>
  </si>
  <si>
    <t>CHI TỪ NGUỒN BỔ SUNG CÓ MỤC TIÊU TỪ NSTW CHO NSĐP</t>
  </si>
  <si>
    <t>Chương trình mục tiêu quốc gia</t>
  </si>
  <si>
    <t>Cho các chương trình dự án quan trọng vốn đầu tư</t>
  </si>
  <si>
    <t>Cho các nhiệm vụ, chính sách kinh phí thường xuyên</t>
  </si>
  <si>
    <t>VI</t>
  </si>
  <si>
    <t>Chi tạo nguồn cãi cách tiền lương</t>
  </si>
  <si>
    <t>CTMTQG Giảm nghèo</t>
  </si>
  <si>
    <t>Nông thôn mới</t>
  </si>
  <si>
    <t>DTTS</t>
  </si>
  <si>
    <t>DT</t>
  </si>
  <si>
    <t>TX</t>
  </si>
  <si>
    <t>ĐT</t>
  </si>
  <si>
    <t>ƯỚC THỰC HIỆN CHI NGÂN SÁCH ĐỊA PHƯƠNG QUÝ I NĂM 2025</t>
  </si>
  <si>
    <t>ƯỚC THỰC HIỆN QUÝ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</si>
</sst>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6">
    <font>
      <sz val="11"/>
      <color theme="1"/>
      <name val="Aptos Narrow"/>
      <family val="2"/>
      <scheme val="minor"/>
    </font>
    <font>
      <sz val="11"/>
      <color theme="1"/>
      <name val="Aptos Narrow"/>
      <family val="2"/>
      <scheme val="minor"/>
    </font>
    <font>
      <b/>
      <sz val="12"/>
      <name val="Times New Roman"/>
      <family val="1"/>
    </font>
    <font>
      <sz val="12"/>
      <name val="Times New Roman"/>
      <family val="1"/>
    </font>
    <font>
      <b/>
      <sz val="14"/>
      <name val="Times New Roman"/>
      <family val="1"/>
    </font>
    <font>
      <i/>
      <sz val="12"/>
      <name val="Times New Roman"/>
      <family val="1"/>
    </font>
    <font>
      <i/>
      <sz val="14"/>
      <name val="Times New Roman"/>
      <family val="1"/>
    </font>
    <font>
      <sz val="14"/>
      <name val="Times New Roman"/>
      <family val="1"/>
    </font>
    <font>
      <i/>
      <sz val="11"/>
      <name val="Times New Roman"/>
      <family val="1"/>
    </font>
    <font>
      <b/>
      <sz val="12"/>
      <name val="Times New Roman"/>
      <family val="1"/>
      <charset val="163"/>
    </font>
    <font>
      <b/>
      <sz val="10"/>
      <name val="Times New Roman"/>
      <family val="1"/>
    </font>
    <font>
      <sz val="12"/>
      <name val=".VnArial Narrow"/>
      <family val="2"/>
    </font>
    <font>
      <sz val="13"/>
      <name val="Times New Roman"/>
      <family val="1"/>
    </font>
    <font>
      <b/>
      <sz val="14"/>
      <name val="Times New Roman"/>
      <family val="1"/>
      <charset val="163"/>
    </font>
    <font>
      <b/>
      <sz val="12"/>
      <name val="Times New Roman h"/>
      <charset val="163"/>
    </font>
    <font>
      <sz val="11"/>
      <name val="Times New Roman"/>
      <family val="1"/>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3">
    <xf numFmtId="0" fontId="0" fillId="0" borderId="0"/>
    <xf numFmtId="164" fontId="1" fillId="0" borderId="0" applyFont="0" applyFill="0" applyBorder="0" applyAlignment="0" applyProtection="0"/>
    <xf numFmtId="0" fontId="11" fillId="0" borderId="0"/>
  </cellStyleXfs>
  <cellXfs count="67">
    <xf numFmtId="0" fontId="0" fillId="0" borderId="0" xfId="0"/>
    <xf numFmtId="0" fontId="2" fillId="0" borderId="0" xfId="0" applyFont="1"/>
    <xf numFmtId="0" fontId="3" fillId="0" borderId="0" xfId="0" applyFont="1" applyAlignment="1">
      <alignment horizontal="right"/>
    </xf>
    <xf numFmtId="0" fontId="4" fillId="0" borderId="0" xfId="0" applyFont="1" applyAlignment="1">
      <alignment horizontal="centerContinuous"/>
    </xf>
    <xf numFmtId="0" fontId="2" fillId="0" borderId="0" xfId="0" applyFont="1" applyAlignment="1">
      <alignment horizontal="center"/>
    </xf>
    <xf numFmtId="0" fontId="3" fillId="0" borderId="0" xfId="0" applyFont="1"/>
    <xf numFmtId="0" fontId="6" fillId="0" borderId="0" xfId="0" applyFont="1" applyAlignment="1">
      <alignment horizontal="left"/>
    </xf>
    <xf numFmtId="0" fontId="7" fillId="0" borderId="0" xfId="0" applyFont="1"/>
    <xf numFmtId="0" fontId="12" fillId="0" borderId="0" xfId="0" applyFont="1"/>
    <xf numFmtId="0" fontId="10" fillId="0" borderId="6" xfId="2" applyFont="1" applyBorder="1" applyAlignment="1">
      <alignment horizontal="center" vertical="center" wrapText="1"/>
    </xf>
    <xf numFmtId="14" fontId="10" fillId="0" borderId="6" xfId="2" applyNumberFormat="1" applyFont="1" applyBorder="1" applyAlignment="1">
      <alignment horizontal="center" vertical="center" wrapText="1"/>
    </xf>
    <xf numFmtId="0" fontId="2" fillId="0" borderId="7" xfId="0" applyFont="1" applyBorder="1" applyAlignment="1">
      <alignment horizontal="center"/>
    </xf>
    <xf numFmtId="0" fontId="2" fillId="0" borderId="7" xfId="0" applyFont="1" applyBorder="1"/>
    <xf numFmtId="3" fontId="2" fillId="0" borderId="7" xfId="0" applyNumberFormat="1" applyFont="1" applyBorder="1"/>
    <xf numFmtId="164" fontId="2" fillId="0" borderId="7" xfId="1" applyFont="1" applyBorder="1" applyAlignment="1">
      <alignment horizontal="right"/>
    </xf>
    <xf numFmtId="0" fontId="4" fillId="0" borderId="0" xfId="0" applyFont="1"/>
    <xf numFmtId="0" fontId="2" fillId="0" borderId="8" xfId="0" applyFont="1" applyBorder="1" applyAlignment="1">
      <alignment horizontal="center"/>
    </xf>
    <xf numFmtId="0" fontId="2" fillId="0" borderId="8" xfId="0" applyFont="1" applyBorder="1"/>
    <xf numFmtId="3" fontId="2" fillId="0" borderId="8" xfId="0" applyNumberFormat="1" applyFont="1" applyBorder="1"/>
    <xf numFmtId="164" fontId="2" fillId="0" borderId="8" xfId="1" applyFont="1" applyBorder="1" applyAlignment="1">
      <alignment horizontal="right"/>
    </xf>
    <xf numFmtId="0" fontId="3" fillId="0" borderId="8" xfId="0" applyFont="1" applyBorder="1" applyAlignment="1">
      <alignment horizontal="center"/>
    </xf>
    <xf numFmtId="0" fontId="3" fillId="0" borderId="8" xfId="0" applyFont="1" applyBorder="1"/>
    <xf numFmtId="3" fontId="3" fillId="0" borderId="8" xfId="0" applyNumberFormat="1" applyFont="1" applyBorder="1"/>
    <xf numFmtId="164" fontId="3" fillId="0" borderId="8" xfId="1" applyFont="1" applyBorder="1" applyAlignment="1">
      <alignment horizontal="right"/>
    </xf>
    <xf numFmtId="0" fontId="3" fillId="0" borderId="8" xfId="0" applyFont="1" applyBorder="1" applyAlignment="1">
      <alignment horizontal="center" vertical="center"/>
    </xf>
    <xf numFmtId="0" fontId="3" fillId="0" borderId="8" xfId="0" applyFont="1" applyBorder="1" applyAlignment="1">
      <alignment horizontal="justify" wrapText="1"/>
    </xf>
    <xf numFmtId="165" fontId="3" fillId="0" borderId="8" xfId="1" applyNumberFormat="1" applyFont="1" applyBorder="1"/>
    <xf numFmtId="0" fontId="3" fillId="0" borderId="8" xfId="0" applyFont="1" applyBorder="1" applyAlignment="1">
      <alignment horizontal="left" wrapText="1"/>
    </xf>
    <xf numFmtId="0" fontId="9" fillId="0" borderId="8" xfId="0" applyFont="1" applyBorder="1" applyAlignment="1">
      <alignment horizontal="center"/>
    </xf>
    <xf numFmtId="0" fontId="9" fillId="0" borderId="8" xfId="0" applyFont="1" applyBorder="1" applyAlignment="1">
      <alignment horizontal="left" wrapText="1"/>
    </xf>
    <xf numFmtId="3" fontId="9" fillId="0" borderId="8" xfId="0" applyNumberFormat="1" applyFont="1" applyBorder="1"/>
    <xf numFmtId="165" fontId="9" fillId="0" borderId="8" xfId="1" applyNumberFormat="1" applyFont="1" applyBorder="1"/>
    <xf numFmtId="164" fontId="9" fillId="0" borderId="8" xfId="1" applyFont="1" applyBorder="1" applyAlignment="1">
      <alignment horizontal="right"/>
    </xf>
    <xf numFmtId="0" fontId="13" fillId="0" borderId="0" xfId="0" applyFont="1"/>
    <xf numFmtId="0" fontId="9" fillId="0" borderId="8" xfId="0" applyFont="1" applyBorder="1"/>
    <xf numFmtId="0" fontId="9" fillId="0" borderId="8" xfId="0" applyFont="1" applyBorder="1" applyAlignment="1">
      <alignment horizontal="center" vertical="center"/>
    </xf>
    <xf numFmtId="0" fontId="14" fillId="0" borderId="8" xfId="0" applyFont="1" applyBorder="1" applyAlignment="1">
      <alignment wrapText="1"/>
    </xf>
    <xf numFmtId="164" fontId="9" fillId="0" borderId="8" xfId="1" applyFont="1" applyFill="1" applyBorder="1" applyAlignment="1">
      <alignment horizontal="right"/>
    </xf>
    <xf numFmtId="164" fontId="3" fillId="0" borderId="8" xfId="1" applyFont="1" applyFill="1" applyBorder="1" applyAlignment="1">
      <alignment horizontal="right"/>
    </xf>
    <xf numFmtId="0" fontId="3" fillId="0" borderId="9" xfId="0" applyFont="1" applyBorder="1" applyAlignment="1">
      <alignment horizontal="center"/>
    </xf>
    <xf numFmtId="0" fontId="3" fillId="0" borderId="9" xfId="0" applyFont="1" applyBorder="1"/>
    <xf numFmtId="3" fontId="3" fillId="0" borderId="9" xfId="0" applyNumberFormat="1" applyFont="1" applyBorder="1"/>
    <xf numFmtId="164" fontId="3" fillId="0" borderId="9" xfId="1" applyFont="1" applyFill="1" applyBorder="1" applyAlignment="1">
      <alignment horizontal="right"/>
    </xf>
    <xf numFmtId="0" fontId="6" fillId="0" borderId="0" xfId="0" applyFont="1"/>
    <xf numFmtId="0" fontId="7" fillId="0" borderId="0" xfId="0" applyFont="1" applyAlignment="1">
      <alignment horizontal="right"/>
    </xf>
    <xf numFmtId="0" fontId="15" fillId="0" borderId="0" xfId="0" applyFont="1"/>
    <xf numFmtId="3" fontId="7" fillId="0" borderId="0" xfId="0" applyNumberFormat="1" applyFont="1"/>
    <xf numFmtId="165" fontId="7" fillId="0" borderId="0" xfId="1" applyNumberFormat="1" applyFont="1"/>
    <xf numFmtId="165" fontId="3" fillId="0" borderId="0" xfId="1" applyNumberFormat="1" applyFont="1"/>
    <xf numFmtId="165" fontId="3" fillId="0" borderId="0" xfId="0" applyNumberFormat="1" applyFont="1" applyAlignment="1">
      <alignment horizontal="right"/>
    </xf>
    <xf numFmtId="165" fontId="3" fillId="0" borderId="0" xfId="0" applyNumberFormat="1" applyFont="1"/>
    <xf numFmtId="165" fontId="4" fillId="0" borderId="0" xfId="0" applyNumberFormat="1" applyFont="1"/>
    <xf numFmtId="165" fontId="7" fillId="0" borderId="0" xfId="0" applyNumberFormat="1" applyFont="1"/>
    <xf numFmtId="165" fontId="4" fillId="0" borderId="0" xfId="1" applyNumberFormat="1" applyFont="1"/>
    <xf numFmtId="165" fontId="13" fillId="0" borderId="0" xfId="1" applyNumberFormat="1" applyFont="1"/>
    <xf numFmtId="3" fontId="3" fillId="0" borderId="0" xfId="0" applyNumberFormat="1" applyFont="1"/>
    <xf numFmtId="0" fontId="2" fillId="0" borderId="0" xfId="0" applyFont="1" applyAlignment="1">
      <alignment horizontal="center"/>
    </xf>
    <xf numFmtId="0" fontId="2" fillId="0" borderId="0" xfId="0" applyFont="1" applyAlignment="1">
      <alignment horizontal="center" wrapText="1"/>
    </xf>
    <xf numFmtId="0" fontId="5" fillId="0" borderId="0" xfId="0" applyFont="1" applyAlignment="1">
      <alignment horizontal="center" vertical="center" wrapText="1"/>
    </xf>
    <xf numFmtId="0" fontId="8" fillId="0" borderId="0" xfId="0" applyFont="1" applyAlignment="1">
      <alignment horizontal="right"/>
    </xf>
    <xf numFmtId="0" fontId="9"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2" xfId="2" applyFont="1" applyBorder="1" applyAlignment="1">
      <alignment horizontal="center" vertical="center" wrapText="1"/>
    </xf>
    <xf numFmtId="0" fontId="10" fillId="0" borderId="6"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4" xfId="2" applyFont="1" applyBorder="1" applyAlignment="1">
      <alignment horizontal="center" vertical="center" wrapText="1"/>
    </xf>
  </cellXfs>
  <cellStyles count="3">
    <cellStyle name="Comma" xfId="1" builtinId="3"/>
    <cellStyle name="Normal" xfId="0" builtinId="0"/>
    <cellStyle name="Normal 4 2" xfId="2" xr:uid="{7A96E2BF-3B2D-4757-A6D2-F42386857C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277BE-BA01-42BD-A52E-57B000F786CE}">
  <sheetPr>
    <pageSetUpPr fitToPage="1"/>
  </sheetPr>
  <dimension ref="A1:J55"/>
  <sheetViews>
    <sheetView tabSelected="1" zoomScale="85" zoomScaleNormal="85" workbookViewId="0">
      <selection activeCell="H8" sqref="H8"/>
    </sheetView>
  </sheetViews>
  <sheetFormatPr defaultColWidth="12.85546875" defaultRowHeight="15.75"/>
  <cols>
    <col min="1" max="1" width="7.28515625" style="5" customWidth="1"/>
    <col min="2" max="2" width="55.5703125" style="5" customWidth="1"/>
    <col min="3" max="3" width="13.7109375" style="5" customWidth="1"/>
    <col min="4" max="4" width="15.140625" style="5" customWidth="1"/>
    <col min="5" max="5" width="13.5703125" style="2" customWidth="1"/>
    <col min="6" max="6" width="12.140625" style="2" bestFit="1" customWidth="1"/>
    <col min="7" max="7" width="14.5703125" style="5" bestFit="1" customWidth="1"/>
    <col min="8" max="8" width="22.140625" style="5" customWidth="1"/>
    <col min="9" max="9" width="18.85546875" style="5" customWidth="1"/>
    <col min="10" max="10" width="17.7109375" style="5" customWidth="1"/>
    <col min="11" max="16384" width="12.85546875" style="5"/>
  </cols>
  <sheetData>
    <row r="1" spans="1:10" ht="21" customHeight="1">
      <c r="A1" s="1" t="s">
        <v>0</v>
      </c>
      <c r="B1" s="1"/>
      <c r="C1" s="2"/>
      <c r="D1" s="3"/>
      <c r="E1" s="56" t="s">
        <v>1</v>
      </c>
      <c r="F1" s="56"/>
    </row>
    <row r="2" spans="1:10" ht="18.75">
      <c r="A2" s="1"/>
      <c r="B2" s="1"/>
      <c r="C2" s="2"/>
      <c r="D2" s="3"/>
      <c r="E2" s="4"/>
      <c r="F2" s="4"/>
    </row>
    <row r="3" spans="1:10">
      <c r="A3" s="57" t="s">
        <v>48</v>
      </c>
      <c r="B3" s="57"/>
      <c r="C3" s="57"/>
      <c r="D3" s="57"/>
      <c r="E3" s="57"/>
      <c r="F3" s="57"/>
    </row>
    <row r="4" spans="1:10">
      <c r="A4" s="58"/>
      <c r="B4" s="58"/>
      <c r="C4" s="58"/>
      <c r="D4" s="58"/>
      <c r="E4" s="58"/>
      <c r="F4" s="58"/>
    </row>
    <row r="5" spans="1:10" ht="19.5" customHeight="1">
      <c r="A5" s="6"/>
      <c r="B5" s="6"/>
      <c r="C5" s="7"/>
      <c r="D5" s="59" t="s">
        <v>2</v>
      </c>
      <c r="E5" s="59"/>
      <c r="F5" s="59"/>
      <c r="H5" s="55"/>
      <c r="I5" s="55"/>
    </row>
    <row r="6" spans="1:10" s="8" customFormat="1" ht="37.5" customHeight="1">
      <c r="A6" s="60" t="s">
        <v>3</v>
      </c>
      <c r="B6" s="60" t="s">
        <v>4</v>
      </c>
      <c r="C6" s="61" t="s">
        <v>5</v>
      </c>
      <c r="D6" s="63" t="s">
        <v>49</v>
      </c>
      <c r="E6" s="65" t="s">
        <v>6</v>
      </c>
      <c r="F6" s="66"/>
    </row>
    <row r="7" spans="1:10" s="8" customFormat="1" ht="49.5" customHeight="1">
      <c r="A7" s="60"/>
      <c r="B7" s="60"/>
      <c r="C7" s="62"/>
      <c r="D7" s="64"/>
      <c r="E7" s="9" t="s">
        <v>5</v>
      </c>
      <c r="F7" s="10" t="s">
        <v>7</v>
      </c>
    </row>
    <row r="8" spans="1:10" s="15" customFormat="1" ht="20.100000000000001" customHeight="1">
      <c r="A8" s="11"/>
      <c r="B8" s="12" t="s">
        <v>8</v>
      </c>
      <c r="C8" s="13">
        <v>28192563</v>
      </c>
      <c r="D8" s="13">
        <v>6798294</v>
      </c>
      <c r="E8" s="14">
        <v>24.11378490135856</v>
      </c>
      <c r="F8" s="14">
        <v>100.0319299647858</v>
      </c>
      <c r="G8" s="53"/>
    </row>
    <row r="9" spans="1:10" s="15" customFormat="1" ht="20.100000000000001" customHeight="1">
      <c r="A9" s="16" t="s">
        <v>9</v>
      </c>
      <c r="B9" s="17" t="s">
        <v>10</v>
      </c>
      <c r="C9" s="18">
        <v>22451559</v>
      </c>
      <c r="D9" s="18">
        <v>5363043</v>
      </c>
      <c r="E9" s="19">
        <v>23.887174160155205</v>
      </c>
      <c r="F9" s="19">
        <v>90.528246499746572</v>
      </c>
      <c r="G9" s="53"/>
      <c r="H9" s="51"/>
    </row>
    <row r="10" spans="1:10" s="15" customFormat="1" ht="20.100000000000001" customHeight="1">
      <c r="A10" s="16" t="s">
        <v>11</v>
      </c>
      <c r="B10" s="17" t="s">
        <v>12</v>
      </c>
      <c r="C10" s="18">
        <v>3980950</v>
      </c>
      <c r="D10" s="18">
        <v>2030860.7812420004</v>
      </c>
      <c r="E10" s="19">
        <v>51.014475972870805</v>
      </c>
      <c r="F10" s="19">
        <v>66.586680054053346</v>
      </c>
      <c r="G10" s="53"/>
      <c r="I10" s="53"/>
      <c r="J10" s="53"/>
    </row>
    <row r="11" spans="1:10" s="7" customFormat="1" ht="20.100000000000001" customHeight="1">
      <c r="A11" s="20">
        <v>1</v>
      </c>
      <c r="B11" s="21" t="s">
        <v>13</v>
      </c>
      <c r="C11" s="22">
        <v>3945950</v>
      </c>
      <c r="D11" s="22">
        <v>2030860.7812420004</v>
      </c>
      <c r="E11" s="23">
        <v>51.466966921577828</v>
      </c>
      <c r="F11" s="23">
        <v>66.586680054053346</v>
      </c>
      <c r="G11" s="47"/>
      <c r="I11" s="47"/>
      <c r="J11" s="47"/>
    </row>
    <row r="12" spans="1:10" s="7" customFormat="1" ht="63.75">
      <c r="A12" s="24">
        <v>2</v>
      </c>
      <c r="B12" s="25" t="s">
        <v>14</v>
      </c>
      <c r="C12" s="22"/>
      <c r="D12" s="26"/>
      <c r="E12" s="23"/>
      <c r="F12" s="23"/>
      <c r="G12" s="47"/>
    </row>
    <row r="13" spans="1:10" s="7" customFormat="1" ht="20.100000000000001" customHeight="1">
      <c r="A13" s="20">
        <v>3</v>
      </c>
      <c r="B13" s="27" t="s">
        <v>15</v>
      </c>
      <c r="C13" s="22">
        <v>35000</v>
      </c>
      <c r="D13" s="22"/>
      <c r="E13" s="23"/>
      <c r="F13" s="23"/>
      <c r="G13" s="47"/>
    </row>
    <row r="14" spans="1:10" s="15" customFormat="1" ht="20.100000000000001" customHeight="1">
      <c r="A14" s="16" t="s">
        <v>16</v>
      </c>
      <c r="B14" s="17" t="s">
        <v>17</v>
      </c>
      <c r="C14" s="18">
        <v>17948294</v>
      </c>
      <c r="D14" s="18">
        <v>3332182.2187580001</v>
      </c>
      <c r="E14" s="19">
        <v>18.565453734811786</v>
      </c>
      <c r="F14" s="19">
        <v>115.93365168834838</v>
      </c>
      <c r="G14" s="53"/>
      <c r="I14" s="51"/>
    </row>
    <row r="15" spans="1:10" s="7" customFormat="1" ht="20.100000000000001" customHeight="1">
      <c r="A15" s="20"/>
      <c r="B15" s="21" t="s">
        <v>18</v>
      </c>
      <c r="C15" s="22"/>
      <c r="D15" s="22"/>
      <c r="E15" s="23"/>
      <c r="F15" s="23"/>
      <c r="G15" s="47"/>
    </row>
    <row r="16" spans="1:10" s="7" customFormat="1" ht="20.100000000000001" customHeight="1">
      <c r="A16" s="20">
        <v>1</v>
      </c>
      <c r="B16" s="21" t="s">
        <v>19</v>
      </c>
      <c r="C16" s="22">
        <v>9371174</v>
      </c>
      <c r="D16" s="22">
        <v>1736738.3920726997</v>
      </c>
      <c r="E16" s="23">
        <v>18.532772863599583</v>
      </c>
      <c r="F16" s="23">
        <v>124.5074230125192</v>
      </c>
      <c r="G16" s="47"/>
      <c r="H16" s="52"/>
      <c r="I16" s="52"/>
    </row>
    <row r="17" spans="1:9" s="7" customFormat="1" ht="20.100000000000001" customHeight="1">
      <c r="A17" s="20">
        <f>A16+1</f>
        <v>2</v>
      </c>
      <c r="B17" s="21" t="s">
        <v>20</v>
      </c>
      <c r="C17" s="22">
        <v>38409</v>
      </c>
      <c r="D17" s="22">
        <v>3520.9329656499999</v>
      </c>
      <c r="E17" s="23">
        <v>9.1669477613319792</v>
      </c>
      <c r="F17" s="23">
        <v>197.96170900128422</v>
      </c>
      <c r="G17" s="47"/>
      <c r="H17" s="52"/>
      <c r="I17" s="52"/>
    </row>
    <row r="18" spans="1:9" s="7" customFormat="1" ht="20.100000000000001" customHeight="1">
      <c r="A18" s="20">
        <f t="shared" ref="A18:A25" si="0">A17+1</f>
        <v>3</v>
      </c>
      <c r="B18" s="21" t="s">
        <v>21</v>
      </c>
      <c r="C18" s="22"/>
      <c r="D18" s="22">
        <v>594829.3615304</v>
      </c>
      <c r="E18" s="23"/>
      <c r="F18" s="23">
        <v>127.58549792805887</v>
      </c>
      <c r="G18" s="47"/>
      <c r="H18" s="52"/>
      <c r="I18" s="52"/>
    </row>
    <row r="19" spans="1:9" s="7" customFormat="1" ht="20.100000000000001" customHeight="1">
      <c r="A19" s="20">
        <f t="shared" si="0"/>
        <v>4</v>
      </c>
      <c r="B19" s="21" t="s">
        <v>22</v>
      </c>
      <c r="C19" s="22"/>
      <c r="D19" s="22">
        <v>29663.909625649998</v>
      </c>
      <c r="E19" s="23"/>
      <c r="F19" s="23">
        <v>112.42396526389884</v>
      </c>
      <c r="G19" s="47"/>
      <c r="H19" s="52"/>
      <c r="I19" s="52"/>
    </row>
    <row r="20" spans="1:9" s="7" customFormat="1" ht="20.100000000000001" customHeight="1">
      <c r="A20" s="20">
        <f t="shared" si="0"/>
        <v>5</v>
      </c>
      <c r="B20" s="21" t="s">
        <v>23</v>
      </c>
      <c r="C20" s="22"/>
      <c r="D20" s="22">
        <v>15631.899943049997</v>
      </c>
      <c r="E20" s="23"/>
      <c r="F20" s="23">
        <v>139.68022400298116</v>
      </c>
      <c r="G20" s="47"/>
      <c r="H20" s="52"/>
      <c r="I20" s="52"/>
    </row>
    <row r="21" spans="1:9" s="7" customFormat="1" ht="20.100000000000001" customHeight="1">
      <c r="A21" s="20">
        <f t="shared" si="0"/>
        <v>6</v>
      </c>
      <c r="B21" s="21" t="s">
        <v>24</v>
      </c>
      <c r="C21" s="22"/>
      <c r="D21" s="22">
        <v>13256.749614099999</v>
      </c>
      <c r="E21" s="23"/>
      <c r="F21" s="23">
        <v>94.099084215420064</v>
      </c>
      <c r="G21" s="47"/>
      <c r="H21" s="52"/>
      <c r="I21" s="52"/>
    </row>
    <row r="22" spans="1:9" s="7" customFormat="1" ht="20.100000000000001" customHeight="1">
      <c r="A22" s="20">
        <f t="shared" si="0"/>
        <v>7</v>
      </c>
      <c r="B22" s="21" t="s">
        <v>25</v>
      </c>
      <c r="C22" s="22"/>
      <c r="D22" s="22">
        <v>41421.026707749996</v>
      </c>
      <c r="E22" s="23"/>
      <c r="F22" s="23">
        <v>110.7915136701305</v>
      </c>
      <c r="G22" s="47"/>
      <c r="H22" s="52"/>
      <c r="I22" s="52"/>
    </row>
    <row r="23" spans="1:9" s="7" customFormat="1" ht="20.100000000000001" customHeight="1">
      <c r="A23" s="20">
        <f t="shared" si="0"/>
        <v>8</v>
      </c>
      <c r="B23" s="21" t="s">
        <v>26</v>
      </c>
      <c r="C23" s="22"/>
      <c r="D23" s="22">
        <v>150308.21868009999</v>
      </c>
      <c r="E23" s="23"/>
      <c r="F23" s="23">
        <v>138.52356296086273</v>
      </c>
      <c r="G23" s="47"/>
      <c r="H23" s="52"/>
      <c r="I23" s="52"/>
    </row>
    <row r="24" spans="1:9" s="7" customFormat="1" ht="20.100000000000001" customHeight="1">
      <c r="A24" s="20">
        <f t="shared" si="0"/>
        <v>9</v>
      </c>
      <c r="B24" s="21" t="s">
        <v>27</v>
      </c>
      <c r="C24" s="22"/>
      <c r="D24" s="22">
        <v>663890.32069114991</v>
      </c>
      <c r="E24" s="23"/>
      <c r="F24" s="23">
        <v>114.06234969598343</v>
      </c>
      <c r="G24" s="47"/>
      <c r="H24" s="52"/>
      <c r="I24" s="52"/>
    </row>
    <row r="25" spans="1:9" s="7" customFormat="1" ht="20.100000000000001" customHeight="1">
      <c r="A25" s="20">
        <f t="shared" si="0"/>
        <v>10</v>
      </c>
      <c r="B25" s="21" t="s">
        <v>28</v>
      </c>
      <c r="C25" s="22"/>
      <c r="D25" s="22">
        <v>161795.8899716</v>
      </c>
      <c r="E25" s="23"/>
      <c r="F25" s="23">
        <v>148.34928615417192</v>
      </c>
      <c r="G25" s="47"/>
      <c r="H25" s="52"/>
      <c r="I25" s="52"/>
    </row>
    <row r="26" spans="1:9" s="33" customFormat="1" ht="34.5" customHeight="1">
      <c r="A26" s="28" t="s">
        <v>29</v>
      </c>
      <c r="B26" s="29" t="s">
        <v>30</v>
      </c>
      <c r="C26" s="30">
        <v>2100</v>
      </c>
      <c r="D26" s="31">
        <v>0</v>
      </c>
      <c r="E26" s="32">
        <v>0</v>
      </c>
      <c r="F26" s="32"/>
      <c r="G26" s="54"/>
    </row>
    <row r="27" spans="1:9" s="33" customFormat="1" ht="20.100000000000001" customHeight="1">
      <c r="A27" s="28" t="s">
        <v>31</v>
      </c>
      <c r="B27" s="34" t="s">
        <v>32</v>
      </c>
      <c r="C27" s="30">
        <v>1440</v>
      </c>
      <c r="D27" s="31">
        <v>0</v>
      </c>
      <c r="E27" s="32">
        <v>0</v>
      </c>
      <c r="F27" s="32">
        <v>0</v>
      </c>
      <c r="G27" s="54"/>
    </row>
    <row r="28" spans="1:9" s="33" customFormat="1" ht="20.100000000000001" customHeight="1">
      <c r="A28" s="28" t="s">
        <v>33</v>
      </c>
      <c r="B28" s="34" t="s">
        <v>34</v>
      </c>
      <c r="C28" s="30">
        <v>456915</v>
      </c>
      <c r="D28" s="31">
        <v>0</v>
      </c>
      <c r="E28" s="32">
        <v>0</v>
      </c>
      <c r="F28" s="32"/>
      <c r="G28" s="54"/>
    </row>
    <row r="29" spans="1:9" s="33" customFormat="1" ht="20.100000000000001" customHeight="1">
      <c r="A29" s="28" t="s">
        <v>40</v>
      </c>
      <c r="B29" s="34" t="s">
        <v>41</v>
      </c>
      <c r="C29" s="30">
        <v>61860</v>
      </c>
      <c r="D29" s="31">
        <v>0</v>
      </c>
      <c r="E29" s="32"/>
      <c r="F29" s="32"/>
      <c r="G29" s="54"/>
    </row>
    <row r="30" spans="1:9" s="33" customFormat="1" ht="32.25">
      <c r="A30" s="35" t="s">
        <v>35</v>
      </c>
      <c r="B30" s="36" t="s">
        <v>36</v>
      </c>
      <c r="C30" s="30">
        <v>5741004</v>
      </c>
      <c r="D30" s="30">
        <v>1435251</v>
      </c>
      <c r="E30" s="37">
        <v>25</v>
      </c>
      <c r="F30" s="37">
        <v>164.60080759754479</v>
      </c>
      <c r="G30" s="54"/>
    </row>
    <row r="31" spans="1:9" s="7" customFormat="1" ht="20.100000000000001" hidden="1" customHeight="1">
      <c r="A31" s="20">
        <v>1</v>
      </c>
      <c r="B31" s="21" t="s">
        <v>37</v>
      </c>
      <c r="C31" s="22">
        <v>697796</v>
      </c>
      <c r="D31" s="22">
        <f>C31*0.25</f>
        <v>174449</v>
      </c>
      <c r="E31" s="38">
        <f t="shared" ref="E31:E33" si="1">D31/C31%</f>
        <v>25</v>
      </c>
      <c r="F31" s="38" t="e">
        <f>D31/(#REF!+G31)*100</f>
        <v>#REF!</v>
      </c>
      <c r="G31" s="47"/>
      <c r="H31" s="46"/>
    </row>
    <row r="32" spans="1:9" s="7" customFormat="1" ht="20.100000000000001" hidden="1" customHeight="1">
      <c r="A32" s="20">
        <v>2</v>
      </c>
      <c r="B32" s="21" t="s">
        <v>38</v>
      </c>
      <c r="C32" s="22">
        <v>3788429</v>
      </c>
      <c r="D32" s="22">
        <f t="shared" ref="D32:D33" si="2">C32*0.25</f>
        <v>947107.25</v>
      </c>
      <c r="E32" s="38">
        <f t="shared" si="1"/>
        <v>25</v>
      </c>
      <c r="F32" s="38" t="e">
        <f>D32/(#REF!+G32)*100</f>
        <v>#REF!</v>
      </c>
      <c r="G32" s="47"/>
      <c r="H32" s="52"/>
    </row>
    <row r="33" spans="1:8" s="7" customFormat="1" ht="20.100000000000001" hidden="1" customHeight="1">
      <c r="A33" s="39">
        <v>3</v>
      </c>
      <c r="B33" s="40" t="s">
        <v>39</v>
      </c>
      <c r="C33" s="41">
        <v>1254779</v>
      </c>
      <c r="D33" s="41">
        <f t="shared" si="2"/>
        <v>313694.75</v>
      </c>
      <c r="E33" s="42">
        <f t="shared" si="1"/>
        <v>25</v>
      </c>
      <c r="F33" s="42" t="e">
        <f>D33/(#REF!+G33)*100</f>
        <v>#REF!</v>
      </c>
      <c r="G33" s="47"/>
      <c r="H33" s="52"/>
    </row>
    <row r="34" spans="1:8" ht="19.5" customHeight="1">
      <c r="A34" s="43"/>
      <c r="B34" s="43"/>
      <c r="C34" s="7"/>
      <c r="D34" s="7"/>
      <c r="E34" s="44"/>
      <c r="F34" s="44"/>
      <c r="G34" s="48"/>
    </row>
    <row r="35" spans="1:8" ht="18.75" customHeight="1">
      <c r="A35" s="43"/>
      <c r="B35" s="43"/>
      <c r="C35" s="7"/>
      <c r="D35" s="45"/>
    </row>
    <row r="36" spans="1:8" ht="18.75" hidden="1">
      <c r="A36" s="7"/>
      <c r="B36" s="7" t="s">
        <v>42</v>
      </c>
      <c r="C36" s="7"/>
      <c r="D36" s="7"/>
    </row>
    <row r="37" spans="1:8" ht="18.75" hidden="1">
      <c r="A37" s="7"/>
      <c r="B37" s="7"/>
      <c r="C37" s="7" t="s">
        <v>45</v>
      </c>
      <c r="D37" s="47">
        <v>77608.539999999994</v>
      </c>
    </row>
    <row r="38" spans="1:8" ht="18.75" hidden="1">
      <c r="A38" s="7"/>
      <c r="B38" s="7"/>
      <c r="C38" s="7" t="s">
        <v>46</v>
      </c>
      <c r="D38" s="47">
        <v>85685.405064000006</v>
      </c>
      <c r="E38" s="49">
        <f>D38*0.5</f>
        <v>42842.702532000003</v>
      </c>
    </row>
    <row r="39" spans="1:8" ht="18.75" hidden="1">
      <c r="A39" s="7"/>
      <c r="B39" s="7" t="s">
        <v>43</v>
      </c>
      <c r="C39" s="7"/>
      <c r="D39" s="47"/>
    </row>
    <row r="40" spans="1:8" ht="18.75" hidden="1">
      <c r="C40" s="7" t="s">
        <v>45</v>
      </c>
      <c r="D40" s="48">
        <v>241524.54479799999</v>
      </c>
    </row>
    <row r="41" spans="1:8" ht="18.75" hidden="1">
      <c r="C41" s="7" t="s">
        <v>46</v>
      </c>
      <c r="D41" s="48">
        <v>12159.932182</v>
      </c>
      <c r="E41" s="49">
        <f>D41*0.5</f>
        <v>6079.9660910000002</v>
      </c>
    </row>
    <row r="42" spans="1:8" hidden="1">
      <c r="B42" s="5" t="s">
        <v>44</v>
      </c>
      <c r="D42" s="48"/>
    </row>
    <row r="43" spans="1:8" ht="18.75" hidden="1">
      <c r="C43" s="7" t="s">
        <v>45</v>
      </c>
      <c r="D43" s="48">
        <v>387624.52297699999</v>
      </c>
    </row>
    <row r="44" spans="1:8" ht="18.75" hidden="1">
      <c r="C44" s="7" t="s">
        <v>46</v>
      </c>
      <c r="D44" s="48">
        <v>236157.67324100001</v>
      </c>
      <c r="E44" s="49">
        <f>D44*0.5</f>
        <v>118078.83662050001</v>
      </c>
    </row>
    <row r="45" spans="1:8" hidden="1"/>
    <row r="46" spans="1:8" hidden="1">
      <c r="C46" s="5" t="s">
        <v>47</v>
      </c>
      <c r="D46" s="50">
        <f>D37+D40+D43</f>
        <v>706757.60777499992</v>
      </c>
    </row>
    <row r="47" spans="1:8" hidden="1">
      <c r="C47" s="5" t="s">
        <v>46</v>
      </c>
      <c r="D47" s="50">
        <f>D38+D41+D44</f>
        <v>334003.01048699999</v>
      </c>
    </row>
    <row r="48" spans="1:8" hidden="1"/>
    <row r="49" spans="3:4" hidden="1">
      <c r="C49" s="5" t="s">
        <v>47</v>
      </c>
      <c r="D49" s="50">
        <f>D46+D32</f>
        <v>1653864.8577749999</v>
      </c>
    </row>
    <row r="50" spans="3:4" hidden="1">
      <c r="C50" s="5" t="s">
        <v>46</v>
      </c>
      <c r="D50" s="50">
        <f>D47+D33</f>
        <v>647697.76048699999</v>
      </c>
    </row>
    <row r="51" spans="3:4" hidden="1"/>
    <row r="52" spans="3:4" hidden="1"/>
    <row r="53" spans="3:4" hidden="1"/>
    <row r="54" spans="3:4" hidden="1"/>
    <row r="55" spans="3:4" hidden="1"/>
  </sheetData>
  <mergeCells count="9">
    <mergeCell ref="E1:F1"/>
    <mergeCell ref="A3:F3"/>
    <mergeCell ref="A4:F4"/>
    <mergeCell ref="D5:F5"/>
    <mergeCell ref="A6:A7"/>
    <mergeCell ref="B6:B7"/>
    <mergeCell ref="C6:C7"/>
    <mergeCell ref="D6:D7"/>
    <mergeCell ref="E6:F6"/>
  </mergeCells>
  <pageMargins left="0.7" right="0.7" top="0.75" bottom="0.75" header="0.3" footer="0.3"/>
  <pageSetup scale="7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Bieu 61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 Admin</dc:creator>
  <cp:lastModifiedBy>TK Admin</cp:lastModifiedBy>
  <dcterms:created xsi:type="dcterms:W3CDTF">2024-10-25T10:23:49Z</dcterms:created>
  <dcterms:modified xsi:type="dcterms:W3CDTF">2025-10-15T07:05:29Z</dcterms:modified>
</cp:coreProperties>
</file>