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03. Cong khai Ngan sach\Cong khai tinh hinh thuc hien du toan 2025\BAN VALUE\Quy II\"/>
    </mc:Choice>
  </mc:AlternateContent>
  <xr:revisionPtr revIDLastSave="0" documentId="13_ncr:1_{7B4C7583-1BA4-41D4-8F7F-A3EE4F25D36E}" xr6:coauthVersionLast="47" xr6:coauthVersionMax="47" xr10:uidLastSave="{00000000-0000-0000-0000-000000000000}"/>
  <bookViews>
    <workbookView xWindow="-120" yWindow="-120" windowWidth="24240" windowHeight="13020" xr2:uid="{5B3DD432-A75D-4A0D-9F21-E7B733301809}"/>
  </bookViews>
  <sheets>
    <sheet name="Bieu 6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D33" i="1"/>
  <c r="D31" i="1"/>
  <c r="F31" i="1" l="1"/>
  <c r="F32" i="1"/>
  <c r="D47" i="1" l="1"/>
  <c r="D46" i="1"/>
  <c r="E41" i="1"/>
  <c r="E44" i="1"/>
  <c r="E38" i="1"/>
  <c r="D50" i="1" l="1"/>
  <c r="D49" i="1"/>
  <c r="E33" i="1" l="1"/>
  <c r="E32" i="1"/>
  <c r="E31" i="1"/>
  <c r="A17" i="1"/>
  <c r="A18" i="1" s="1"/>
  <c r="A19" i="1" s="1"/>
  <c r="A20" i="1" s="1"/>
  <c r="A21" i="1" s="1"/>
  <c r="A22" i="1" s="1"/>
  <c r="A23" i="1" s="1"/>
  <c r="A24" i="1" s="1"/>
  <c r="A25" i="1" s="1"/>
</calcChain>
</file>

<file path=xl/sharedStrings.xml><?xml version="1.0" encoding="utf-8"?>
<sst xmlns="http://schemas.openxmlformats.org/spreadsheetml/2006/main" count="58" uniqueCount="50">
  <si>
    <t>UBND TỈNH ĐẮK LẮK</t>
  </si>
  <si>
    <t>Biểu số 61/CK-NSNN</t>
  </si>
  <si>
    <t>Đơn vị: Triệu đồng</t>
  </si>
  <si>
    <t>STT</t>
  </si>
  <si>
    <t>NỘI DUNG</t>
  </si>
  <si>
    <t>DỰ TOÁN NĂM</t>
  </si>
  <si>
    <t>SO SÁNH ƯỚC THỰC HIỆN VỚI (%)</t>
  </si>
  <si>
    <t>CÙNG KỲ NĂM TRƯỚC</t>
  </si>
  <si>
    <t>TỔNG CHI NSĐP</t>
  </si>
  <si>
    <t>A</t>
  </si>
  <si>
    <t>CHI CÂN ĐỐI NSĐP</t>
  </si>
  <si>
    <t>I</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</si>
  <si>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</si>
  <si>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</si>
  <si>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</si>
  <si>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</si>
  <si>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II</t>
  </si>
  <si>
    <t>Chi thường xuyên</t>
  </si>
  <si>
    <t>Trong đó:</t>
  </si>
  <si>
    <t>Chi giáo dục - đào tạo và dạy nghề</t>
  </si>
  <si>
    <t>Chi khoa học và công nghệ</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</si>
  <si>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</si>
  <si>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</si>
  <si>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</si>
  <si>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</si>
  <si>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</si>
  <si>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</si>
  <si>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</si>
  <si>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bảo đảm xã hội</t>
  </si>
  <si>
    <t>III</t>
  </si>
  <si>
    <t>Chi trả nợ lãi các khoản do chính quyền địa phương vay</t>
  </si>
  <si>
    <t>IV</t>
  </si>
  <si>
    <t>Chi bổ sung quỹ dự trữ tài chính</t>
  </si>
  <si>
    <t>V</t>
  </si>
  <si>
    <t>Dự phòng ngân sách</t>
  </si>
  <si>
    <t>B</t>
  </si>
  <si>
    <t>CHI TỪ NGUỒN BỔ SUNG CÓ MỤC TIÊU TỪ NSTW CHO NSĐP</t>
  </si>
  <si>
    <t>Chương trình mục tiêu quốc gia</t>
  </si>
  <si>
    <t>Cho các chương trình dự án quan trọng vốn đầu tư</t>
  </si>
  <si>
    <t>Cho các nhiệm vụ, chính sách kinh phí thường xuyên</t>
  </si>
  <si>
    <t>VI</t>
  </si>
  <si>
    <t>Chi tạo nguồn cãi cách tiền lương</t>
  </si>
  <si>
    <t>CTMTQG Giảm nghèo</t>
  </si>
  <si>
    <t>Nông thôn mới</t>
  </si>
  <si>
    <t>DTTS</t>
  </si>
  <si>
    <t>DT</t>
  </si>
  <si>
    <t>TX</t>
  </si>
  <si>
    <t>ĐT</t>
  </si>
  <si>
    <t>ƯỚC THỰC HIỆN CHI NGÂN SÁCH ĐỊA PHƯƠNG 6 THÁNG NĂM 2025</t>
  </si>
  <si>
    <t>ƯỚC THỰC HIỆN 6 THÁNG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</si>
</sst>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6">
    <font>
      <sz val="11"/>
      <color theme="1"/>
      <name val="Aptos Narrow"/>
      <family val="2"/>
      <scheme val="minor"/>
    </font>
    <font>
      <sz val="11"/>
      <color theme="1"/>
      <name val="Aptos Narrow"/>
      <family val="2"/>
      <scheme val="minor"/>
    </font>
    <font>
      <b/>
      <sz val="12"/>
      <name val="Times New Roman"/>
      <family val="1"/>
    </font>
    <font>
      <sz val="12"/>
      <name val="Times New Roman"/>
      <family val="1"/>
    </font>
    <font>
      <b/>
      <sz val="14"/>
      <name val="Times New Roman"/>
      <family val="1"/>
    </font>
    <font>
      <i/>
      <sz val="12"/>
      <name val="Times New Roman"/>
      <family val="1"/>
    </font>
    <font>
      <i/>
      <sz val="14"/>
      <name val="Times New Roman"/>
      <family val="1"/>
    </font>
    <font>
      <sz val="14"/>
      <name val="Times New Roman"/>
      <family val="1"/>
    </font>
    <font>
      <i/>
      <sz val="11"/>
      <name val="Times New Roman"/>
      <family val="1"/>
    </font>
    <font>
      <b/>
      <sz val="12"/>
      <name val="Times New Roman"/>
      <family val="1"/>
      <charset val="163"/>
    </font>
    <font>
      <b/>
      <sz val="10"/>
      <name val="Times New Roman"/>
      <family val="1"/>
    </font>
    <font>
      <sz val="12"/>
      <name val=".VnArial Narrow"/>
      <family val="2"/>
    </font>
    <font>
      <sz val="13"/>
      <name val="Times New Roman"/>
      <family val="1"/>
    </font>
    <font>
      <b/>
      <sz val="14"/>
      <name val="Times New Roman"/>
      <family val="1"/>
      <charset val="163"/>
    </font>
    <font>
      <b/>
      <sz val="12"/>
      <name val="Times New Roman h"/>
      <charset val="163"/>
    </font>
    <font>
      <sz val="11"/>
      <name val="Times New Roman"/>
      <family val="1"/>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3">
    <xf numFmtId="0" fontId="0" fillId="0" borderId="0"/>
    <xf numFmtId="164" fontId="1" fillId="0" borderId="0" applyFont="0" applyFill="0" applyBorder="0" applyAlignment="0" applyProtection="0"/>
    <xf numFmtId="0" fontId="11" fillId="0" borderId="0"/>
  </cellStyleXfs>
  <cellXfs count="71">
    <xf numFmtId="0" fontId="0" fillId="0" borderId="0" xfId="0"/>
    <xf numFmtId="0" fontId="2" fillId="0" borderId="0" xfId="0" applyFont="1"/>
    <xf numFmtId="0" fontId="3" fillId="0" borderId="0" xfId="0" applyFont="1" applyAlignment="1">
      <alignment horizontal="right"/>
    </xf>
    <xf numFmtId="0" fontId="4" fillId="0" borderId="0" xfId="0" applyFont="1" applyAlignment="1">
      <alignment horizontal="centerContinuous"/>
    </xf>
    <xf numFmtId="0" fontId="2" fillId="0" borderId="0" xfId="0" applyFont="1" applyAlignment="1">
      <alignment horizontal="center"/>
    </xf>
    <xf numFmtId="0" fontId="3" fillId="0" borderId="0" xfId="0" applyFont="1"/>
    <xf numFmtId="0" fontId="6" fillId="0" borderId="0" xfId="0" applyFont="1" applyAlignment="1">
      <alignment horizontal="left"/>
    </xf>
    <xf numFmtId="0" fontId="7" fillId="0" borderId="0" xfId="0" applyFont="1"/>
    <xf numFmtId="0" fontId="12" fillId="0" borderId="0" xfId="0" applyFont="1"/>
    <xf numFmtId="0" fontId="10" fillId="0" borderId="6" xfId="2" applyFont="1" applyBorder="1" applyAlignment="1">
      <alignment horizontal="center" vertical="center" wrapText="1"/>
    </xf>
    <xf numFmtId="14" fontId="10" fillId="0" borderId="6" xfId="2" applyNumberFormat="1" applyFont="1" applyBorder="1" applyAlignment="1">
      <alignment horizontal="center" vertical="center" wrapText="1"/>
    </xf>
    <xf numFmtId="0" fontId="2" fillId="0" borderId="7" xfId="0" applyFont="1" applyBorder="1" applyAlignment="1">
      <alignment horizontal="center"/>
    </xf>
    <xf numFmtId="0" fontId="2" fillId="0" borderId="7" xfId="0" applyFont="1" applyBorder="1"/>
    <xf numFmtId="3" fontId="2" fillId="0" borderId="7" xfId="0" applyNumberFormat="1" applyFont="1" applyBorder="1"/>
    <xf numFmtId="164" fontId="2" fillId="0" borderId="7" xfId="1" applyFont="1" applyBorder="1" applyAlignment="1">
      <alignment horizontal="right"/>
    </xf>
    <xf numFmtId="0" fontId="4" fillId="0" borderId="0" xfId="0" applyFont="1"/>
    <xf numFmtId="0" fontId="2" fillId="0" borderId="8" xfId="0" applyFont="1" applyBorder="1" applyAlignment="1">
      <alignment horizontal="center"/>
    </xf>
    <xf numFmtId="0" fontId="2" fillId="0" borderId="8" xfId="0" applyFont="1" applyBorder="1"/>
    <xf numFmtId="3" fontId="2" fillId="0" borderId="8" xfId="0" applyNumberFormat="1" applyFont="1" applyBorder="1"/>
    <xf numFmtId="164" fontId="2" fillId="0" borderId="8" xfId="1" applyFont="1" applyBorder="1" applyAlignment="1">
      <alignment horizontal="right"/>
    </xf>
    <xf numFmtId="0" fontId="3" fillId="0" borderId="8" xfId="0" applyFont="1" applyBorder="1" applyAlignment="1">
      <alignment horizontal="center"/>
    </xf>
    <xf numFmtId="0" fontId="3" fillId="0" borderId="8" xfId="0" applyFont="1" applyBorder="1"/>
    <xf numFmtId="3" fontId="3" fillId="0" borderId="8" xfId="0" applyNumberFormat="1" applyFont="1" applyBorder="1"/>
    <xf numFmtId="164" fontId="3" fillId="0" borderId="8" xfId="1" applyFont="1" applyBorder="1" applyAlignment="1">
      <alignment horizontal="right"/>
    </xf>
    <xf numFmtId="0" fontId="3" fillId="0" borderId="8" xfId="0" applyFont="1" applyBorder="1" applyAlignment="1">
      <alignment horizontal="center" vertical="center"/>
    </xf>
    <xf numFmtId="0" fontId="3" fillId="0" borderId="8" xfId="0" applyFont="1" applyBorder="1" applyAlignment="1">
      <alignment horizontal="justify" wrapText="1"/>
    </xf>
    <xf numFmtId="165" fontId="3" fillId="0" borderId="8" xfId="1" applyNumberFormat="1" applyFont="1" applyBorder="1"/>
    <xf numFmtId="0" fontId="3" fillId="0" borderId="8" xfId="0" applyFont="1" applyBorder="1" applyAlignment="1">
      <alignment horizontal="left" wrapText="1"/>
    </xf>
    <xf numFmtId="0" fontId="9" fillId="0" borderId="8" xfId="0" applyFont="1" applyBorder="1" applyAlignment="1">
      <alignment horizontal="center"/>
    </xf>
    <xf numFmtId="0" fontId="9" fillId="0" borderId="8" xfId="0" applyFont="1" applyBorder="1" applyAlignment="1">
      <alignment horizontal="left" wrapText="1"/>
    </xf>
    <xf numFmtId="3" fontId="9" fillId="0" borderId="8" xfId="0" applyNumberFormat="1" applyFont="1" applyBorder="1"/>
    <xf numFmtId="165" fontId="9" fillId="0" borderId="8" xfId="1" applyNumberFormat="1" applyFont="1" applyBorder="1"/>
    <xf numFmtId="164" fontId="9" fillId="0" borderId="8" xfId="1" applyFont="1" applyBorder="1" applyAlignment="1">
      <alignment horizontal="right"/>
    </xf>
    <xf numFmtId="0" fontId="13" fillId="0" borderId="0" xfId="0" applyFont="1"/>
    <xf numFmtId="0" fontId="9" fillId="0" borderId="8" xfId="0" applyFont="1" applyBorder="1"/>
    <xf numFmtId="164" fontId="3" fillId="0" borderId="8" xfId="1" applyFont="1" applyFill="1" applyBorder="1" applyAlignment="1">
      <alignment horizontal="right"/>
    </xf>
    <xf numFmtId="0" fontId="3" fillId="0" borderId="9" xfId="0" applyFont="1" applyBorder="1" applyAlignment="1">
      <alignment horizontal="center"/>
    </xf>
    <xf numFmtId="0" fontId="3" fillId="0" borderId="9" xfId="0" applyFont="1" applyBorder="1"/>
    <xf numFmtId="3" fontId="3" fillId="0" borderId="9" xfId="0" applyNumberFormat="1" applyFont="1" applyBorder="1"/>
    <xf numFmtId="164" fontId="3" fillId="0" borderId="9" xfId="1" applyFont="1" applyFill="1" applyBorder="1" applyAlignment="1">
      <alignment horizontal="right"/>
    </xf>
    <xf numFmtId="0" fontId="6" fillId="0" borderId="0" xfId="0" applyFont="1"/>
    <xf numFmtId="0" fontId="7" fillId="0" borderId="0" xfId="0" applyFont="1" applyAlignment="1">
      <alignment horizontal="right"/>
    </xf>
    <xf numFmtId="0" fontId="15" fillId="0" borderId="0" xfId="0" applyFont="1"/>
    <xf numFmtId="3" fontId="7" fillId="0" borderId="0" xfId="0" applyNumberFormat="1" applyFont="1"/>
    <xf numFmtId="165" fontId="7" fillId="0" borderId="0" xfId="1" applyNumberFormat="1" applyFont="1"/>
    <xf numFmtId="165" fontId="3" fillId="0" borderId="0" xfId="1" applyNumberFormat="1" applyFont="1"/>
    <xf numFmtId="165" fontId="3" fillId="0" borderId="0" xfId="0" applyNumberFormat="1" applyFont="1" applyAlignment="1">
      <alignment horizontal="right"/>
    </xf>
    <xf numFmtId="165" fontId="3" fillId="0" borderId="0" xfId="0" applyNumberFormat="1" applyFont="1"/>
    <xf numFmtId="165" fontId="4" fillId="0" borderId="0" xfId="0" applyNumberFormat="1" applyFont="1"/>
    <xf numFmtId="165" fontId="7" fillId="0" borderId="0" xfId="0" applyNumberFormat="1" applyFont="1"/>
    <xf numFmtId="165" fontId="4" fillId="0" borderId="0" xfId="1" applyNumberFormat="1" applyFont="1"/>
    <xf numFmtId="3" fontId="3" fillId="0" borderId="0" xfId="0" applyNumberFormat="1" applyFont="1"/>
    <xf numFmtId="0" fontId="3" fillId="0" borderId="10" xfId="0" applyFont="1" applyBorder="1" applyAlignment="1">
      <alignment horizontal="center"/>
    </xf>
    <xf numFmtId="0" fontId="3" fillId="0" borderId="10" xfId="0" applyFont="1" applyBorder="1"/>
    <xf numFmtId="3" fontId="3" fillId="0" borderId="10" xfId="0" applyNumberFormat="1" applyFont="1" applyBorder="1"/>
    <xf numFmtId="164" fontId="3" fillId="0" borderId="10" xfId="1" applyFont="1" applyFill="1" applyBorder="1" applyAlignment="1">
      <alignment horizontal="right"/>
    </xf>
    <xf numFmtId="0" fontId="9" fillId="0" borderId="9" xfId="0" applyFont="1" applyBorder="1" applyAlignment="1">
      <alignment horizontal="center" vertical="center"/>
    </xf>
    <xf numFmtId="0" fontId="14" fillId="0" borderId="9" xfId="0" applyFont="1" applyBorder="1" applyAlignment="1">
      <alignment wrapText="1"/>
    </xf>
    <xf numFmtId="3" fontId="9" fillId="0" borderId="9" xfId="0" applyNumberFormat="1" applyFont="1" applyBorder="1"/>
    <xf numFmtId="164" fontId="9" fillId="0" borderId="9" xfId="1" applyFont="1" applyFill="1" applyBorder="1" applyAlignment="1">
      <alignment horizontal="right"/>
    </xf>
    <xf numFmtId="0" fontId="2" fillId="0" borderId="0" xfId="0" applyFont="1" applyAlignment="1">
      <alignment horizontal="center"/>
    </xf>
    <xf numFmtId="0" fontId="2" fillId="0" borderId="0" xfId="0" applyFont="1" applyAlignment="1">
      <alignment horizontal="center" wrapText="1"/>
    </xf>
    <xf numFmtId="0" fontId="5" fillId="0" borderId="0" xfId="0" applyFont="1" applyAlignment="1">
      <alignment horizontal="center" vertical="center" wrapText="1"/>
    </xf>
    <xf numFmtId="0" fontId="8" fillId="0" borderId="0" xfId="0" applyFont="1" applyAlignment="1">
      <alignment horizontal="right"/>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cellXfs>
  <cellStyles count="3">
    <cellStyle name="Comma" xfId="1" builtinId="3"/>
    <cellStyle name="Normal" xfId="0" builtinId="0"/>
    <cellStyle name="Normal 4 2" xfId="2" xr:uid="{7A96E2BF-3B2D-4757-A6D2-F42386857C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277BE-BA01-42BD-A52E-57B000F786CE}">
  <sheetPr>
    <pageSetUpPr fitToPage="1"/>
  </sheetPr>
  <dimension ref="A1:I55"/>
  <sheetViews>
    <sheetView tabSelected="1" zoomScale="85" zoomScaleNormal="85" workbookViewId="0">
      <selection activeCell="G17" sqref="G17"/>
    </sheetView>
  </sheetViews>
  <sheetFormatPr defaultColWidth="12.85546875" defaultRowHeight="15.75"/>
  <cols>
    <col min="1" max="1" width="7.28515625" style="5" customWidth="1"/>
    <col min="2" max="2" width="55.5703125" style="5" customWidth="1"/>
    <col min="3" max="3" width="13.7109375" style="5" customWidth="1"/>
    <col min="4" max="4" width="15.140625" style="5" customWidth="1"/>
    <col min="5" max="5" width="13.5703125" style="2" customWidth="1"/>
    <col min="6" max="6" width="12.140625" style="2" bestFit="1" customWidth="1"/>
    <col min="7" max="7" width="22.140625" style="5" customWidth="1"/>
    <col min="8" max="8" width="18.85546875" style="5" customWidth="1"/>
    <col min="9" max="9" width="17.7109375" style="5" customWidth="1"/>
    <col min="10" max="16384" width="12.85546875" style="5"/>
  </cols>
  <sheetData>
    <row r="1" spans="1:9" ht="21" customHeight="1">
      <c r="A1" s="1" t="s">
        <v>0</v>
      </c>
      <c r="B1" s="1"/>
      <c r="C1" s="2"/>
      <c r="D1" s="3"/>
      <c r="E1" s="60" t="s">
        <v>1</v>
      </c>
      <c r="F1" s="60"/>
    </row>
    <row r="2" spans="1:9" ht="18.75">
      <c r="A2" s="1"/>
      <c r="B2" s="1"/>
      <c r="C2" s="2"/>
      <c r="D2" s="3"/>
      <c r="E2" s="4"/>
      <c r="F2" s="4"/>
    </row>
    <row r="3" spans="1:9">
      <c r="A3" s="61" t="s">
        <v>48</v>
      </c>
      <c r="B3" s="61"/>
      <c r="C3" s="61"/>
      <c r="D3" s="61"/>
      <c r="E3" s="61"/>
      <c r="F3" s="61"/>
    </row>
    <row r="4" spans="1:9">
      <c r="A4" s="62"/>
      <c r="B4" s="62"/>
      <c r="C4" s="62"/>
      <c r="D4" s="62"/>
      <c r="E4" s="62"/>
      <c r="F4" s="62"/>
    </row>
    <row r="5" spans="1:9" ht="19.5" customHeight="1">
      <c r="A5" s="6"/>
      <c r="B5" s="6"/>
      <c r="C5" s="7"/>
      <c r="D5" s="63" t="s">
        <v>2</v>
      </c>
      <c r="E5" s="63"/>
      <c r="F5" s="63"/>
      <c r="G5" s="51"/>
      <c r="H5" s="51"/>
    </row>
    <row r="6" spans="1:9" s="8" customFormat="1" ht="37.5" customHeight="1">
      <c r="A6" s="64" t="s">
        <v>3</v>
      </c>
      <c r="B6" s="64" t="s">
        <v>4</v>
      </c>
      <c r="C6" s="65" t="s">
        <v>5</v>
      </c>
      <c r="D6" s="67" t="s">
        <v>49</v>
      </c>
      <c r="E6" s="69" t="s">
        <v>6</v>
      </c>
      <c r="F6" s="70"/>
    </row>
    <row r="7" spans="1:9" s="8" customFormat="1" ht="49.5" customHeight="1">
      <c r="A7" s="64"/>
      <c r="B7" s="64"/>
      <c r="C7" s="66"/>
      <c r="D7" s="68"/>
      <c r="E7" s="9" t="s">
        <v>5</v>
      </c>
      <c r="F7" s="10" t="s">
        <v>7</v>
      </c>
    </row>
    <row r="8" spans="1:9" s="15" customFormat="1" ht="20.100000000000001" customHeight="1">
      <c r="A8" s="11"/>
      <c r="B8" s="12" t="s">
        <v>8</v>
      </c>
      <c r="C8" s="13">
        <v>28192563</v>
      </c>
      <c r="D8" s="13">
        <v>14064960.700788999</v>
      </c>
      <c r="E8" s="14">
        <v>49.888904037525776</v>
      </c>
      <c r="F8" s="14">
        <v>126.38329669321615</v>
      </c>
    </row>
    <row r="9" spans="1:9" s="15" customFormat="1" ht="20.100000000000001" customHeight="1">
      <c r="A9" s="16" t="s">
        <v>9</v>
      </c>
      <c r="B9" s="17" t="s">
        <v>10</v>
      </c>
      <c r="C9" s="18">
        <v>22451559</v>
      </c>
      <c r="D9" s="18">
        <v>11194458.700788999</v>
      </c>
      <c r="E9" s="19">
        <v>49.860496105366224</v>
      </c>
      <c r="F9" s="19">
        <v>115.7688522988669</v>
      </c>
      <c r="G9" s="48"/>
    </row>
    <row r="10" spans="1:9" s="15" customFormat="1" ht="20.100000000000001" customHeight="1">
      <c r="A10" s="16" t="s">
        <v>11</v>
      </c>
      <c r="B10" s="17" t="s">
        <v>12</v>
      </c>
      <c r="C10" s="18">
        <v>3980950</v>
      </c>
      <c r="D10" s="18">
        <v>3020135.7748270002</v>
      </c>
      <c r="E10" s="19">
        <v>75.864700004446178</v>
      </c>
      <c r="F10" s="19">
        <v>85.439009427341233</v>
      </c>
      <c r="H10" s="50"/>
      <c r="I10" s="50"/>
    </row>
    <row r="11" spans="1:9" s="7" customFormat="1" ht="20.100000000000001" customHeight="1">
      <c r="A11" s="20">
        <v>1</v>
      </c>
      <c r="B11" s="21" t="s">
        <v>13</v>
      </c>
      <c r="C11" s="22">
        <v>3945950</v>
      </c>
      <c r="D11" s="22">
        <v>2864915.4965230003</v>
      </c>
      <c r="E11" s="23">
        <v>72.603948263992208</v>
      </c>
      <c r="F11" s="23">
        <v>82.859757423208322</v>
      </c>
      <c r="H11" s="44"/>
      <c r="I11" s="44"/>
    </row>
    <row r="12" spans="1:9" s="7" customFormat="1" ht="63.75">
      <c r="A12" s="24">
        <v>2</v>
      </c>
      <c r="B12" s="25" t="s">
        <v>14</v>
      </c>
      <c r="C12" s="22"/>
      <c r="D12" s="26"/>
      <c r="E12" s="23"/>
      <c r="F12" s="23"/>
    </row>
    <row r="13" spans="1:9" s="7" customFormat="1" ht="20.100000000000001" customHeight="1">
      <c r="A13" s="20">
        <v>3</v>
      </c>
      <c r="B13" s="27" t="s">
        <v>15</v>
      </c>
      <c r="C13" s="22">
        <v>35000</v>
      </c>
      <c r="D13" s="22">
        <v>155220.27830400001</v>
      </c>
      <c r="E13" s="23"/>
      <c r="F13" s="23"/>
    </row>
    <row r="14" spans="1:9" s="15" customFormat="1" ht="20.100000000000001" customHeight="1">
      <c r="A14" s="16" t="s">
        <v>16</v>
      </c>
      <c r="B14" s="17" t="s">
        <v>17</v>
      </c>
      <c r="C14" s="18">
        <v>17948294</v>
      </c>
      <c r="D14" s="18">
        <v>8174322.9259619992</v>
      </c>
      <c r="E14" s="19">
        <v>45.54373204473918</v>
      </c>
      <c r="F14" s="19">
        <v>133.24471506271357</v>
      </c>
      <c r="H14" s="48"/>
    </row>
    <row r="15" spans="1:9" s="7" customFormat="1" ht="20.100000000000001" customHeight="1">
      <c r="A15" s="20"/>
      <c r="B15" s="21" t="s">
        <v>18</v>
      </c>
      <c r="C15" s="22"/>
      <c r="D15" s="22"/>
      <c r="E15" s="23"/>
      <c r="F15" s="23"/>
    </row>
    <row r="16" spans="1:9" s="7" customFormat="1" ht="20.100000000000001" customHeight="1">
      <c r="A16" s="20">
        <v>1</v>
      </c>
      <c r="B16" s="21" t="s">
        <v>19</v>
      </c>
      <c r="C16" s="22">
        <v>9371174</v>
      </c>
      <c r="D16" s="22">
        <v>3935485.3096964997</v>
      </c>
      <c r="E16" s="23">
        <v>41.995648674290962</v>
      </c>
      <c r="F16" s="23">
        <v>124.98614740388822</v>
      </c>
      <c r="G16" s="49"/>
      <c r="H16" s="49"/>
    </row>
    <row r="17" spans="1:8" s="7" customFormat="1" ht="20.100000000000001" customHeight="1">
      <c r="A17" s="20">
        <f>A16+1</f>
        <v>2</v>
      </c>
      <c r="B17" s="21" t="s">
        <v>20</v>
      </c>
      <c r="C17" s="22">
        <v>38409</v>
      </c>
      <c r="D17" s="22">
        <v>8176.2580461500002</v>
      </c>
      <c r="E17" s="23">
        <v>21.287349439324117</v>
      </c>
      <c r="F17" s="23">
        <v>92.312943811103224</v>
      </c>
      <c r="G17" s="49"/>
      <c r="H17" s="49"/>
    </row>
    <row r="18" spans="1:8" s="7" customFormat="1" ht="20.100000000000001" customHeight="1">
      <c r="A18" s="20">
        <f t="shared" ref="A18:A25" si="0">A17+1</f>
        <v>3</v>
      </c>
      <c r="B18" s="21" t="s">
        <v>21</v>
      </c>
      <c r="C18" s="22"/>
      <c r="D18" s="22">
        <v>1053334.5887235999</v>
      </c>
      <c r="E18" s="23"/>
      <c r="F18" s="23">
        <v>126.31394499528621</v>
      </c>
      <c r="G18" s="49"/>
      <c r="H18" s="49"/>
    </row>
    <row r="19" spans="1:8" s="7" customFormat="1" ht="20.100000000000001" customHeight="1">
      <c r="A19" s="20">
        <f t="shared" si="0"/>
        <v>4</v>
      </c>
      <c r="B19" s="21" t="s">
        <v>22</v>
      </c>
      <c r="C19" s="22"/>
      <c r="D19" s="22">
        <v>90740.473920150005</v>
      </c>
      <c r="E19" s="23"/>
      <c r="F19" s="23">
        <v>152.08998249203287</v>
      </c>
      <c r="G19" s="49"/>
      <c r="H19" s="49"/>
    </row>
    <row r="20" spans="1:8" s="7" customFormat="1" ht="20.100000000000001" customHeight="1">
      <c r="A20" s="20">
        <f t="shared" si="0"/>
        <v>5</v>
      </c>
      <c r="B20" s="21" t="s">
        <v>23</v>
      </c>
      <c r="C20" s="22"/>
      <c r="D20" s="22">
        <v>36088.717691699996</v>
      </c>
      <c r="E20" s="23"/>
      <c r="F20" s="23">
        <v>104.62412047866192</v>
      </c>
      <c r="G20" s="49"/>
      <c r="H20" s="49"/>
    </row>
    <row r="21" spans="1:8" s="7" customFormat="1" ht="20.100000000000001" customHeight="1">
      <c r="A21" s="20">
        <f t="shared" si="0"/>
        <v>6</v>
      </c>
      <c r="B21" s="21" t="s">
        <v>24</v>
      </c>
      <c r="C21" s="22"/>
      <c r="D21" s="22">
        <v>37300.743208049993</v>
      </c>
      <c r="E21" s="23"/>
      <c r="F21" s="23">
        <v>98.146144079471028</v>
      </c>
      <c r="G21" s="49"/>
      <c r="H21" s="49"/>
    </row>
    <row r="22" spans="1:8" s="7" customFormat="1" ht="20.100000000000001" customHeight="1">
      <c r="A22" s="20">
        <f t="shared" si="0"/>
        <v>7</v>
      </c>
      <c r="B22" s="21" t="s">
        <v>25</v>
      </c>
      <c r="C22" s="22"/>
      <c r="D22" s="22">
        <v>129948.63843605001</v>
      </c>
      <c r="E22" s="23"/>
      <c r="F22" s="23">
        <v>158.78451702962363</v>
      </c>
      <c r="G22" s="49"/>
      <c r="H22" s="49"/>
    </row>
    <row r="23" spans="1:8" s="7" customFormat="1" ht="20.100000000000001" customHeight="1">
      <c r="A23" s="20">
        <f t="shared" si="0"/>
        <v>8</v>
      </c>
      <c r="B23" s="21" t="s">
        <v>26</v>
      </c>
      <c r="C23" s="22"/>
      <c r="D23" s="22">
        <v>618758.09241475002</v>
      </c>
      <c r="E23" s="23"/>
      <c r="F23" s="23">
        <v>263.45192582664811</v>
      </c>
      <c r="G23" s="49"/>
      <c r="H23" s="49"/>
    </row>
    <row r="24" spans="1:8" s="7" customFormat="1" ht="20.100000000000001" customHeight="1">
      <c r="A24" s="20">
        <f t="shared" si="0"/>
        <v>9</v>
      </c>
      <c r="B24" s="21" t="s">
        <v>27</v>
      </c>
      <c r="C24" s="22"/>
      <c r="D24" s="22">
        <v>1694910.5658535499</v>
      </c>
      <c r="E24" s="23"/>
      <c r="F24" s="23">
        <v>142.9973123585863</v>
      </c>
      <c r="G24" s="49"/>
      <c r="H24" s="49"/>
    </row>
    <row r="25" spans="1:8" s="7" customFormat="1" ht="20.100000000000001" customHeight="1">
      <c r="A25" s="20">
        <f t="shared" si="0"/>
        <v>10</v>
      </c>
      <c r="B25" s="21" t="s">
        <v>28</v>
      </c>
      <c r="C25" s="22"/>
      <c r="D25" s="22">
        <v>539013.35880155</v>
      </c>
      <c r="E25" s="23"/>
      <c r="F25" s="23">
        <v>272.12965008723148</v>
      </c>
      <c r="G25" s="49"/>
      <c r="H25" s="49"/>
    </row>
    <row r="26" spans="1:8" s="33" customFormat="1" ht="34.5" customHeight="1">
      <c r="A26" s="28" t="s">
        <v>29</v>
      </c>
      <c r="B26" s="29" t="s">
        <v>30</v>
      </c>
      <c r="C26" s="30">
        <v>2100</v>
      </c>
      <c r="D26" s="31">
        <v>0</v>
      </c>
      <c r="E26" s="32">
        <v>0</v>
      </c>
      <c r="F26" s="32"/>
    </row>
    <row r="27" spans="1:8" s="33" customFormat="1" ht="20.100000000000001" customHeight="1">
      <c r="A27" s="28" t="s">
        <v>31</v>
      </c>
      <c r="B27" s="34" t="s">
        <v>32</v>
      </c>
      <c r="C27" s="30">
        <v>1440</v>
      </c>
      <c r="D27" s="31">
        <v>0</v>
      </c>
      <c r="E27" s="32">
        <v>0</v>
      </c>
      <c r="F27" s="32"/>
    </row>
    <row r="28" spans="1:8" s="33" customFormat="1" ht="20.100000000000001" customHeight="1">
      <c r="A28" s="28" t="s">
        <v>33</v>
      </c>
      <c r="B28" s="34" t="s">
        <v>34</v>
      </c>
      <c r="C28" s="30">
        <v>456915</v>
      </c>
      <c r="D28" s="31">
        <v>0</v>
      </c>
      <c r="E28" s="32">
        <v>0</v>
      </c>
      <c r="F28" s="32"/>
    </row>
    <row r="29" spans="1:8" s="33" customFormat="1" ht="20.100000000000001" customHeight="1">
      <c r="A29" s="28" t="s">
        <v>40</v>
      </c>
      <c r="B29" s="34" t="s">
        <v>41</v>
      </c>
      <c r="C29" s="30">
        <v>61860</v>
      </c>
      <c r="D29" s="31">
        <v>0</v>
      </c>
      <c r="E29" s="32"/>
      <c r="F29" s="32"/>
    </row>
    <row r="30" spans="1:8" s="33" customFormat="1" ht="32.25">
      <c r="A30" s="56" t="s">
        <v>35</v>
      </c>
      <c r="B30" s="57" t="s">
        <v>36</v>
      </c>
      <c r="C30" s="58">
        <v>5741004</v>
      </c>
      <c r="D30" s="58">
        <v>2870502</v>
      </c>
      <c r="E30" s="59">
        <v>50</v>
      </c>
      <c r="F30" s="59">
        <v>196.72435878130213</v>
      </c>
    </row>
    <row r="31" spans="1:8" s="7" customFormat="1" ht="18.75" hidden="1">
      <c r="A31" s="52">
        <v>1</v>
      </c>
      <c r="B31" s="53" t="s">
        <v>37</v>
      </c>
      <c r="C31" s="54">
        <v>697796</v>
      </c>
      <c r="D31" s="54">
        <f>C31*0.5</f>
        <v>348898</v>
      </c>
      <c r="E31" s="55">
        <f t="shared" ref="E31:E33" si="1">D31/C31%</f>
        <v>50</v>
      </c>
      <c r="F31" s="55" t="e">
        <f>D31/(#REF!+#REF!)*100</f>
        <v>#REF!</v>
      </c>
      <c r="G31" s="43"/>
    </row>
    <row r="32" spans="1:8" s="7" customFormat="1" ht="18.75" hidden="1">
      <c r="A32" s="20">
        <v>2</v>
      </c>
      <c r="B32" s="21" t="s">
        <v>38</v>
      </c>
      <c r="C32" s="22">
        <v>3788429</v>
      </c>
      <c r="D32" s="22">
        <f t="shared" ref="D32:D33" si="2">C32*0.5</f>
        <v>1894214.5</v>
      </c>
      <c r="E32" s="35">
        <f t="shared" si="1"/>
        <v>50</v>
      </c>
      <c r="F32" s="35" t="e">
        <f>D32/(#REF!+#REF!)*100</f>
        <v>#REF!</v>
      </c>
      <c r="G32" s="49"/>
    </row>
    <row r="33" spans="1:7" s="7" customFormat="1" ht="18.75" hidden="1">
      <c r="A33" s="36">
        <v>3</v>
      </c>
      <c r="B33" s="37" t="s">
        <v>39</v>
      </c>
      <c r="C33" s="38">
        <v>1254779</v>
      </c>
      <c r="D33" s="38">
        <f t="shared" si="2"/>
        <v>627389.5</v>
      </c>
      <c r="E33" s="39">
        <f t="shared" si="1"/>
        <v>50</v>
      </c>
      <c r="F33" s="39"/>
      <c r="G33" s="49"/>
    </row>
    <row r="34" spans="1:7" ht="18.75">
      <c r="A34" s="40"/>
      <c r="B34" s="40"/>
      <c r="C34" s="7"/>
      <c r="D34" s="7"/>
      <c r="E34" s="41"/>
      <c r="F34" s="41"/>
    </row>
    <row r="35" spans="1:7" ht="18.75" customHeight="1">
      <c r="A35" s="40"/>
      <c r="B35" s="40"/>
      <c r="C35" s="7"/>
      <c r="D35" s="42"/>
    </row>
    <row r="36" spans="1:7" ht="18.75" hidden="1">
      <c r="A36" s="7"/>
      <c r="B36" s="7" t="s">
        <v>42</v>
      </c>
      <c r="C36" s="7"/>
      <c r="D36" s="7"/>
    </row>
    <row r="37" spans="1:7" ht="18.75" hidden="1">
      <c r="A37" s="7"/>
      <c r="B37" s="7"/>
      <c r="C37" s="7" t="s">
        <v>45</v>
      </c>
      <c r="D37" s="44">
        <v>77608.539999999994</v>
      </c>
    </row>
    <row r="38" spans="1:7" ht="18.75" hidden="1">
      <c r="A38" s="7"/>
      <c r="B38" s="7"/>
      <c r="C38" s="7" t="s">
        <v>46</v>
      </c>
      <c r="D38" s="44">
        <v>85685.405064000006</v>
      </c>
      <c r="E38" s="46">
        <f>D38*0.5</f>
        <v>42842.702532000003</v>
      </c>
    </row>
    <row r="39" spans="1:7" ht="18.75" hidden="1">
      <c r="A39" s="7"/>
      <c r="B39" s="7" t="s">
        <v>43</v>
      </c>
      <c r="C39" s="7"/>
      <c r="D39" s="44"/>
    </row>
    <row r="40" spans="1:7" ht="18.75" hidden="1">
      <c r="C40" s="7" t="s">
        <v>45</v>
      </c>
      <c r="D40" s="45">
        <v>241524.54479799999</v>
      </c>
    </row>
    <row r="41" spans="1:7" ht="18.75" hidden="1">
      <c r="C41" s="7" t="s">
        <v>46</v>
      </c>
      <c r="D41" s="45">
        <v>12159.932182</v>
      </c>
      <c r="E41" s="46">
        <f>D41*0.5</f>
        <v>6079.9660910000002</v>
      </c>
    </row>
    <row r="42" spans="1:7" hidden="1">
      <c r="B42" s="5" t="s">
        <v>44</v>
      </c>
      <c r="D42" s="45"/>
    </row>
    <row r="43" spans="1:7" ht="18.75" hidden="1">
      <c r="C43" s="7" t="s">
        <v>45</v>
      </c>
      <c r="D43" s="45">
        <v>387624.52297699999</v>
      </c>
    </row>
    <row r="44" spans="1:7" ht="18.75" hidden="1">
      <c r="C44" s="7" t="s">
        <v>46</v>
      </c>
      <c r="D44" s="45">
        <v>236157.67324100001</v>
      </c>
      <c r="E44" s="46">
        <f>D44*0.5</f>
        <v>118078.83662050001</v>
      </c>
    </row>
    <row r="45" spans="1:7" hidden="1"/>
    <row r="46" spans="1:7" hidden="1">
      <c r="C46" s="5" t="s">
        <v>47</v>
      </c>
      <c r="D46" s="47">
        <f>D37+D40+D43</f>
        <v>706757.60777499992</v>
      </c>
    </row>
    <row r="47" spans="1:7" hidden="1">
      <c r="C47" s="5" t="s">
        <v>46</v>
      </c>
      <c r="D47" s="47">
        <f>D38+D41+D44</f>
        <v>334003.01048699999</v>
      </c>
    </row>
    <row r="48" spans="1:7" hidden="1"/>
    <row r="49" spans="3:4" hidden="1">
      <c r="C49" s="5" t="s">
        <v>47</v>
      </c>
      <c r="D49" s="47">
        <f>D46+D32</f>
        <v>2600972.1077749999</v>
      </c>
    </row>
    <row r="50" spans="3:4" hidden="1">
      <c r="C50" s="5" t="s">
        <v>46</v>
      </c>
      <c r="D50" s="47">
        <f>D47+D33</f>
        <v>961392.51048699999</v>
      </c>
    </row>
    <row r="51" spans="3:4" hidden="1"/>
    <row r="52" spans="3:4" hidden="1"/>
    <row r="53" spans="3:4" hidden="1"/>
    <row r="54" spans="3:4" hidden="1"/>
    <row r="55" spans="3:4" hidden="1"/>
  </sheetData>
  <mergeCells count="9">
    <mergeCell ref="E1:F1"/>
    <mergeCell ref="A3:F3"/>
    <mergeCell ref="A4:F4"/>
    <mergeCell ref="D5:F5"/>
    <mergeCell ref="A6:A7"/>
    <mergeCell ref="B6:B7"/>
    <mergeCell ref="C6:C7"/>
    <mergeCell ref="D6:D7"/>
    <mergeCell ref="E6:F6"/>
  </mergeCells>
  <pageMargins left="0.7" right="0.7" top="0.75" bottom="0.75" header="0.3" footer="0.3"/>
  <pageSetup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Bieu 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 Admin</dc:creator>
  <cp:lastModifiedBy>TK Admin</cp:lastModifiedBy>
  <dcterms:created xsi:type="dcterms:W3CDTF">2024-10-25T10:23:49Z</dcterms:created>
  <dcterms:modified xsi:type="dcterms:W3CDTF">2025-10-15T07:06:35Z</dcterms:modified>
</cp:coreProperties>
</file>