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anm\Downloads\Cong khai ngan sach\"/>
    </mc:Choice>
  </mc:AlternateContent>
  <xr:revisionPtr revIDLastSave="0" documentId="8_{60B464B7-6A2D-455F-8165-3A8349F20550}" xr6:coauthVersionLast="47" xr6:coauthVersionMax="47" xr10:uidLastSave="{00000000-0000-0000-0000-000000000000}"/>
  <bookViews>
    <workbookView xWindow="-120" yWindow="-120" windowWidth="29040" windowHeight="15840" xr2:uid="{A7BF0CE9-19B5-46A0-AFDB-2B90C590FE9B}"/>
  </bookViews>
  <sheets>
    <sheet name="PL48" sheetId="1" r:id="rId1"/>
  </sheets>
  <externalReferences>
    <externalReference r:id="rId2"/>
  </externalReferences>
  <definedNames>
    <definedName name="__IntlFixup" hidden="1">TRUE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hidden="1">{"'Sheet1'!$L$16"}</definedName>
    <definedName name="aa" hidden="1">#REF!</definedName>
    <definedName name="aaa" hidden="1">{"'Sheet1'!$L$16"}</definedName>
    <definedName name="aaaa" hidden="1">#REF!</definedName>
    <definedName name="aaaaa" hidden="1">{"'Sheet1'!$L$16"}</definedName>
    <definedName name="aaaaaa" hidden="1">{"'Sheet1'!$L$16"}</definedName>
    <definedName name="aaaaaaa" hidden="1">{"'Sheet1'!$L$16"}</definedName>
    <definedName name="anscount" hidden="1">7</definedName>
    <definedName name="h" hidden="1">{"'Sheet1'!$L$16"}</definedName>
    <definedName name="hcm" hidden="1">{"'Sheet1'!$L$16"}</definedName>
    <definedName name="h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imcount" hidden="1">5</definedName>
    <definedName name="_xlnm.Print_Titles" localSheetId="0">'PL48'!$6:$9</definedName>
    <definedName name="sencount" hidden="1">5</definedName>
    <definedName name="sfdsfsd" hidden="1">{"'Sheet1'!$L$16"}</definedName>
    <definedName name="tp" hidden="1">{"'Sheet1'!$L$16"}</definedName>
    <definedName name="vinhlong" hidden="1">{"'Sheet1'!$L$16"}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71" i="1" l="1"/>
  <c r="K67" i="1"/>
  <c r="K40" i="1"/>
  <c r="L30" i="1"/>
  <c r="A25" i="1"/>
  <c r="A26" i="1" s="1"/>
  <c r="A27" i="1" s="1"/>
  <c r="A28" i="1" s="1"/>
  <c r="A29" i="1" s="1"/>
  <c r="A16" i="1"/>
  <c r="D9" i="1"/>
</calcChain>
</file>

<file path=xl/sharedStrings.xml><?xml version="1.0" encoding="utf-8"?>
<sst xmlns="http://schemas.openxmlformats.org/spreadsheetml/2006/main" count="128" uniqueCount="95">
  <si>
    <t>Phụ lục I (Biểu mẫu số 48)</t>
  </si>
  <si>
    <t>QUYẾT TOÁN CÂN ĐỐI NGÂN SÁCH ĐỊA PHƯƠNG NĂM 2025</t>
  </si>
  <si>
    <r>
      <t>(</t>
    </r>
    <r>
      <rPr>
        <i/>
        <sz val="12"/>
        <rFont val="Times New Roman"/>
        <family val="1"/>
      </rPr>
      <t>Quyết toán đã được Hội đồng nhân dân phê chuẩn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</si>
  <si>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</t>
    </r>
    <r>
      <rPr>
        <i/>
        <sz val="12"/>
        <rFont val="Times New Roman"/>
        <family val="1"/>
        <charset val="163"/>
      </rPr>
      <t>Kèm theo Quyết định số                 /QĐ-STC ngày               tháng           năm 2026 của Sở Tài chính tỉnh Đắk Lắk</t>
    </r>
    <r>
      <rPr>
        <sz val="12"/>
        <rFont val="Times New Roman"/>
        <family val="1"/>
      </rPr>
      <t>)</t>
    </r>
  </si>
  <si>
    <t>Đơn vị: đồng</t>
  </si>
  <si>
    <t>STT</t>
  </si>
  <si>
    <t>NỘI DUNG</t>
  </si>
  <si>
    <t>DỰ TOÁN</t>
  </si>
  <si>
    <t>QUYẾT TOÁN</t>
  </si>
  <si>
    <t>SO SÁNH</t>
  </si>
  <si>
    <t>TUYỆT ĐỐI</t>
  </si>
  <si>
    <t>TƯƠNG ĐỐI
(%)</t>
  </si>
  <si>
    <t>A</t>
  </si>
  <si>
    <t>B</t>
  </si>
  <si>
    <t>3=2-1</t>
  </si>
  <si>
    <t>4=2/1</t>
  </si>
  <si>
    <t>TỔNG NGUỒN THU NSĐP</t>
  </si>
  <si>
    <t>I</t>
  </si>
  <si>
    <t>Thu NSĐP được hưởng theo phân cấp</t>
  </si>
  <si>
    <t>-</t>
  </si>
  <si>
    <t>Thu NSĐP hưởng 100%</t>
  </si>
  <si>
    <t>Thu NSĐP hưởng từ các khoản thu phân chia</t>
  </si>
  <si>
    <t>II</t>
  </si>
  <si>
    <t>Thu bổ sung từ ngân sách cấp trên</t>
  </si>
  <si>
    <t>Thu bổ sung cân đối ngân sách</t>
  </si>
  <si>
    <t>Thu bổ sung có mục tiêu</t>
  </si>
  <si>
    <t>III</t>
  </si>
  <si>
    <t>Thu từ quỹ dự trữ tài chính</t>
  </si>
  <si>
    <t/>
  </si>
  <si>
    <t>IV</t>
  </si>
  <si>
    <t>Thu kết dư</t>
  </si>
  <si>
    <t>V</t>
  </si>
  <si>
    <t>Thu chuyển nguồn từ năm trước chuyển sang</t>
  </si>
  <si>
    <t>VI</t>
  </si>
  <si>
    <t>Thu từ các khoản hoàn trả giữa các cấp ngân sách</t>
  </si>
  <si>
    <t>IX</t>
  </si>
  <si>
    <t>Thu vay từ nguồn Chính phủ vay cho vay lại</t>
  </si>
  <si>
    <t>TỔNG CHI NSĐP</t>
  </si>
  <si>
    <t>Tổng chi cân đối NSĐP</t>
  </si>
  <si>
    <t xml:space="preserve">Chi đầu tư phát triển </t>
  </si>
  <si>
    <t>Chi thường xuyên</t>
  </si>
  <si>
    <t xml:space="preserve">Chi trả nợ lãi các khoản do chính quyền địa phương vay </t>
  </si>
  <si>
    <t xml:space="preserve">Chi bổ sung quỹ dự trữ tài chính </t>
  </si>
  <si>
    <t>Dự phòng ngân sách</t>
  </si>
  <si>
    <t>Chi tạo nguồn, điều chỉnh tiền lương</t>
  </si>
  <si>
    <t>Phú yên HĐ</t>
  </si>
  <si>
    <t>Chi các chương trình mục tiêu</t>
  </si>
  <si>
    <t xml:space="preserve">  </t>
  </si>
  <si>
    <t>MTQG</t>
  </si>
  <si>
    <t>Chi các chương trình mục tiêu quốc gia</t>
  </si>
  <si>
    <t>Vốn đầu tư</t>
  </si>
  <si>
    <t>Vốn sự nghiệp</t>
  </si>
  <si>
    <t>a</t>
  </si>
  <si>
    <t>Chương trình mục tiêu quốc gia phát triển kinh tế - xã hội vùng đồng bào dân tộc thiểu số và miền núi</t>
  </si>
  <si>
    <t>b</t>
  </si>
  <si>
    <t>Chương trình mục tiêu quốc gia giảm nghèo bền vững</t>
  </si>
  <si>
    <t>c</t>
  </si>
  <si>
    <t>Chương trình mục tiêu quốc gia xây dựng nông thôn mới</t>
  </si>
  <si>
    <t>Chi các chương trình mục tiêu, nhiệm vụ</t>
  </si>
  <si>
    <t>Vốn nước ngoài</t>
  </si>
  <si>
    <t>Vốn nước ngoài thực hiện ghi thu ghi chi</t>
  </si>
  <si>
    <t>Vốn nước ngoài giải ngân theo cơ chế trong nước</t>
  </si>
  <si>
    <t>Vốn trong nước</t>
  </si>
  <si>
    <t>Đầu tư các dự án từ nguồn vốn trong nước</t>
  </si>
  <si>
    <t>Gồm:</t>
  </si>
  <si>
    <t>Kinh phí phân giới, cắm mốc</t>
  </si>
  <si>
    <t>Hỗ trợ các Hội văn học nghệ thuật địa phương</t>
  </si>
  <si>
    <t>Hỗ trợ các Hội nhà báo địa phương</t>
  </si>
  <si>
    <t>Kinh phí biên chế giáo viên tăng thêm</t>
  </si>
  <si>
    <t>Kinh phí thực hiện chính sách ASXH (2)</t>
  </si>
  <si>
    <t>Kinh phí hỗ trợ địa phương sản xuất lúa</t>
  </si>
  <si>
    <t>Bổ sung kinh phí thực hiện nhiệm vụ đảm bảo trật tự an toàn giao thông</t>
  </si>
  <si>
    <t>Hỗ trợ doanh nghiệp nhỏ và vừa</t>
  </si>
  <si>
    <t>Kinh phí thực hiện Đề án bồi dưỡng cán bộ công chức Hội Liên hiệp phụ nữ các cấp và Chi hội trưởng phụ nữ giai đoạn 2016-2025</t>
  </si>
  <si>
    <t>Kinh phí thực hiện Chương trình hỗ trợ phát triển kinh tế tập thể, hợp tác xã giai đoạn 2021-2025</t>
  </si>
  <si>
    <t>Kinh phí thực hiện Chương trình Phát triển lâm nghiệp bền vững</t>
  </si>
  <si>
    <t>Kinh phí thực hiện Chương trình bảo tồn và phát huy bền vững giá trị di sản văn hóa Việt Nam, giai đoạn 2021-2025</t>
  </si>
  <si>
    <t>Phí sử dụng đường bộ</t>
  </si>
  <si>
    <t>Chi chuyển nguồn sang năm sau</t>
  </si>
  <si>
    <t>Chi nộp ngân sách cấp trên</t>
  </si>
  <si>
    <t>Chi hỗ trợ địa phương khác</t>
  </si>
  <si>
    <t>C</t>
  </si>
  <si>
    <t>KẾT DƯ NSĐP (TRƯỚC KHI TRẢ NỢ GỐC)</t>
  </si>
  <si>
    <t>D</t>
  </si>
  <si>
    <t xml:space="preserve">CHI TRẢ NỢ GỐC CỦA NSĐP </t>
  </si>
  <si>
    <t>Từ nguồn vay để trả nợ gốc</t>
  </si>
  <si>
    <t>Từ nguồn bội thu, tăng thu, tiết kiệm chi, kết dư ngân sách cấp tỉnh</t>
  </si>
  <si>
    <t>E</t>
  </si>
  <si>
    <t>KẾT DƯ NSĐP (SAU KHI TRẢ NỢ GỐC)</t>
  </si>
  <si>
    <t>F</t>
  </si>
  <si>
    <t xml:space="preserve">TỔNG MỨC VAY CỦA NSĐP </t>
  </si>
  <si>
    <t>Vay để bù đắp bội chi</t>
  </si>
  <si>
    <t>Vay để trả nợ gốc</t>
  </si>
  <si>
    <t>G</t>
  </si>
  <si>
    <t>TỔNG MỨC DƯ NỢ VAY  CUỐI NĂM CỦA NSĐP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</si>
</sst>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20">
    <font>
      <sz val="12"/>
      <color theme="1"/>
      <name val="Times New Roman"/>
      <family val="2"/>
    </font>
    <font>
      <sz val="12"/>
      <name val=".VnTime"/>
      <family val="2"/>
    </font>
    <font>
      <b/>
      <sz val="12"/>
      <name val="Times New Roman"/>
      <family val="1"/>
      <charset val="163"/>
    </font>
    <font>
      <sz val="12"/>
      <color theme="1"/>
      <name val="Times New Roman"/>
      <family val="2"/>
    </font>
    <font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2"/>
      <name val="times new roman"/>
      <family val="2"/>
      <charset val="163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63"/>
    </font>
    <font>
      <i/>
      <sz val="14"/>
      <name val="Times New Roman"/>
      <family val="1"/>
      <charset val="163"/>
    </font>
    <font>
      <sz val="14"/>
      <name val="Times New Roman"/>
      <family val="1"/>
      <charset val="163"/>
    </font>
    <font>
      <sz val="13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4"/>
      <name val="Times New Romanh"/>
      <charset val="163"/>
    </font>
    <font>
      <sz val="14"/>
      <name val="Times New Roman"/>
      <family val="1"/>
    </font>
    <font>
      <sz val="13"/>
      <name val="Times New Roman"/>
      <family val="1"/>
    </font>
    <font>
      <i/>
      <sz val="14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</cellStyleXfs>
  <cellXfs count="77">
    <xf numFmtId="0" fontId="0" fillId="0" borderId="0" xfId="0"/>
    <xf numFmtId="0" fontId="2" fillId="0" borderId="0" xfId="2" applyFont="1" applyAlignment="1">
      <alignment horizontal="center" vertical="center"/>
    </xf>
    <xf numFmtId="164" fontId="4" fillId="0" borderId="0" xfId="1" applyNumberFormat="1" applyFont="1" applyFill="1"/>
    <xf numFmtId="0" fontId="4" fillId="0" borderId="0" xfId="0" applyFont="1"/>
    <xf numFmtId="0" fontId="5" fillId="0" borderId="0" xfId="0" applyFont="1" applyAlignment="1">
      <alignment horizontal="center" vertical="center"/>
    </xf>
    <xf numFmtId="164" fontId="6" fillId="0" borderId="0" xfId="1" applyNumberFormat="1" applyFont="1" applyFill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/>
    <xf numFmtId="0" fontId="13" fillId="0" borderId="0" xfId="0" applyFont="1"/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164" fontId="14" fillId="0" borderId="0" xfId="1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15" fillId="0" borderId="2" xfId="0" applyFont="1" applyBorder="1"/>
    <xf numFmtId="164" fontId="5" fillId="0" borderId="2" xfId="1" applyNumberFormat="1" applyFont="1" applyBorder="1"/>
    <xf numFmtId="164" fontId="5" fillId="0" borderId="2" xfId="1" applyNumberFormat="1" applyFont="1" applyFill="1" applyBorder="1"/>
    <xf numFmtId="165" fontId="5" fillId="0" borderId="2" xfId="1" applyNumberFormat="1" applyFont="1" applyFill="1" applyBorder="1"/>
    <xf numFmtId="164" fontId="5" fillId="0" borderId="0" xfId="1" applyNumberFormat="1" applyFont="1" applyFill="1"/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5" fillId="0" borderId="3" xfId="1" applyNumberFormat="1" applyFont="1" applyBorder="1"/>
    <xf numFmtId="164" fontId="5" fillId="0" borderId="3" xfId="1" applyNumberFormat="1" applyFont="1" applyFill="1" applyBorder="1"/>
    <xf numFmtId="0" fontId="12" fillId="0" borderId="3" xfId="0" quotePrefix="1" applyFont="1" applyBorder="1" applyAlignment="1">
      <alignment horizontal="center"/>
    </xf>
    <xf numFmtId="0" fontId="12" fillId="0" borderId="3" xfId="0" applyFont="1" applyBorder="1"/>
    <xf numFmtId="164" fontId="12" fillId="0" borderId="3" xfId="1" applyNumberFormat="1" applyFont="1" applyBorder="1"/>
    <xf numFmtId="164" fontId="12" fillId="0" borderId="3" xfId="1" applyNumberFormat="1" applyFont="1" applyFill="1" applyBorder="1"/>
    <xf numFmtId="164" fontId="12" fillId="0" borderId="2" xfId="1" applyNumberFormat="1" applyFont="1" applyBorder="1"/>
    <xf numFmtId="165" fontId="12" fillId="0" borderId="2" xfId="1" applyNumberFormat="1" applyFont="1" applyFill="1" applyBorder="1"/>
    <xf numFmtId="164" fontId="12" fillId="0" borderId="0" xfId="1" applyNumberFormat="1" applyFont="1" applyFill="1"/>
    <xf numFmtId="0" fontId="12" fillId="0" borderId="3" xfId="0" applyFont="1" applyBorder="1" applyAlignment="1">
      <alignment horizontal="center"/>
    </xf>
    <xf numFmtId="3" fontId="12" fillId="0" borderId="0" xfId="0" applyNumberFormat="1" applyFont="1"/>
    <xf numFmtId="3" fontId="5" fillId="0" borderId="0" xfId="0" applyNumberFormat="1" applyFont="1"/>
    <xf numFmtId="164" fontId="11" fillId="0" borderId="3" xfId="1" applyNumberFormat="1" applyFont="1" applyBorder="1"/>
    <xf numFmtId="164" fontId="11" fillId="0" borderId="3" xfId="1" applyNumberFormat="1" applyFont="1" applyFill="1" applyBorder="1"/>
    <xf numFmtId="0" fontId="16" fillId="0" borderId="3" xfId="0" applyFont="1" applyBorder="1" applyAlignment="1">
      <alignment horizontal="center"/>
    </xf>
    <xf numFmtId="0" fontId="17" fillId="0" borderId="3" xfId="3" applyFont="1" applyBorder="1" applyAlignment="1">
      <alignment wrapText="1"/>
    </xf>
    <xf numFmtId="164" fontId="16" fillId="0" borderId="3" xfId="1" applyNumberFormat="1" applyFont="1" applyBorder="1"/>
    <xf numFmtId="164" fontId="16" fillId="0" borderId="3" xfId="1" applyNumberFormat="1" applyFont="1" applyFill="1" applyBorder="1"/>
    <xf numFmtId="164" fontId="16" fillId="0" borderId="2" xfId="1" applyNumberFormat="1" applyFont="1" applyBorder="1"/>
    <xf numFmtId="165" fontId="16" fillId="0" borderId="2" xfId="1" applyNumberFormat="1" applyFont="1" applyFill="1" applyBorder="1"/>
    <xf numFmtId="164" fontId="16" fillId="0" borderId="0" xfId="1" applyNumberFormat="1" applyFont="1" applyFill="1"/>
    <xf numFmtId="0" fontId="16" fillId="0" borderId="0" xfId="0" applyFont="1"/>
    <xf numFmtId="0" fontId="18" fillId="0" borderId="3" xfId="0" applyFont="1" applyBorder="1" applyAlignment="1">
      <alignment horizontal="center"/>
    </xf>
    <xf numFmtId="0" fontId="19" fillId="0" borderId="3" xfId="3" applyFont="1" applyBorder="1" applyAlignment="1">
      <alignment wrapText="1"/>
    </xf>
    <xf numFmtId="164" fontId="18" fillId="0" borderId="3" xfId="1" applyNumberFormat="1" applyFont="1" applyBorder="1"/>
    <xf numFmtId="164" fontId="18" fillId="0" borderId="3" xfId="1" applyNumberFormat="1" applyFont="1" applyFill="1" applyBorder="1"/>
    <xf numFmtId="164" fontId="18" fillId="0" borderId="2" xfId="1" applyNumberFormat="1" applyFont="1" applyBorder="1"/>
    <xf numFmtId="165" fontId="18" fillId="0" borderId="2" xfId="1" applyNumberFormat="1" applyFont="1" applyFill="1" applyBorder="1"/>
    <xf numFmtId="164" fontId="18" fillId="0" borderId="0" xfId="1" applyNumberFormat="1" applyFont="1" applyFill="1"/>
    <xf numFmtId="0" fontId="18" fillId="0" borderId="0" xfId="0" applyFont="1"/>
    <xf numFmtId="164" fontId="18" fillId="0" borderId="0" xfId="0" applyNumberFormat="1" applyFont="1"/>
    <xf numFmtId="0" fontId="17" fillId="0" borderId="3" xfId="3" applyFont="1" applyBorder="1"/>
    <xf numFmtId="0" fontId="5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164" fontId="5" fillId="0" borderId="0" xfId="0" applyNumberFormat="1" applyFont="1"/>
    <xf numFmtId="164" fontId="2" fillId="0" borderId="0" xfId="1" applyNumberFormat="1" applyFont="1" applyFill="1"/>
    <xf numFmtId="0" fontId="2" fillId="0" borderId="0" xfId="0" applyFont="1"/>
    <xf numFmtId="0" fontId="12" fillId="0" borderId="4" xfId="0" applyFont="1" applyBorder="1"/>
    <xf numFmtId="164" fontId="12" fillId="0" borderId="4" xfId="1" applyNumberFormat="1" applyFont="1" applyBorder="1"/>
    <xf numFmtId="164" fontId="12" fillId="0" borderId="4" xfId="1" applyNumberFormat="1" applyFont="1" applyFill="1" applyBorder="1"/>
    <xf numFmtId="165" fontId="12" fillId="0" borderId="4" xfId="1" applyNumberFormat="1" applyFont="1" applyBorder="1"/>
    <xf numFmtId="0" fontId="11" fillId="0" borderId="0" xfId="0" applyFont="1"/>
    <xf numFmtId="0" fontId="11" fillId="0" borderId="0" xfId="0" quotePrefix="1" applyFont="1"/>
  </cellXfs>
  <cellStyles count="4">
    <cellStyle name="Comma" xfId="1" builtinId="3"/>
    <cellStyle name="Normal" xfId="0" builtinId="0"/>
    <cellStyle name="Normal 2" xfId="2" xr:uid="{9995FF6D-CA54-406E-BDF7-DB07928E61D0}"/>
    <cellStyle name="Normal 4 4" xfId="3" xr:uid="{604ED011-35B1-4B2C-99EC-CA1BCED4C2D0}"/>
  </cellStyles>
  <dxfs count="1"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%20QD%20STC%20-%20CONG%20KHAI%20QUYET%20TOAN%20NSDP%20NAM%202025.xlsx" TargetMode="External"/><Relationship Id="rId2" Type="http://schemas.openxmlformats.org/officeDocument/2006/relationships/externalLinkPath" Target="file:///C:\Users\ntanm\Downloads\PL%20QD%20STC%20-%20CONG%20KHAI%20QUYET%20TOAN%20NSDP%20NAM%202025.xlsx" TargetMode="External"/><Relationship Id="rId1" Type="http://schemas.openxmlformats.org/officeDocument/2006/relationships/externalLinkPath" Target="/Users/ntanm/Downloads/PL%20QD%20STC%20-%20CONG%20KHAI%20QUYET%20TOAN%20NSDP%20N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NGHOP"/>
      <sheetName val="69 (2)"/>
      <sheetName val="PL48"/>
      <sheetName val="PL50"/>
      <sheetName val="PL51"/>
      <sheetName val="PL52"/>
      <sheetName val="PL53"/>
      <sheetName val="TH.LA"/>
      <sheetName val="PL53 (PA2)"/>
      <sheetName val="PL54"/>
      <sheetName val="54-NĐ31 (2)"/>
      <sheetName val="PL58"/>
      <sheetName val="PL59"/>
      <sheetName val="PL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B0B3-3C63-4834-A83A-08174E85001B}">
  <sheetPr>
    <tabColor rgb="FF00B050"/>
    <pageSetUpPr fitToPage="1"/>
  </sheetPr>
  <dimension ref="A1:L80"/>
  <sheetViews>
    <sheetView tabSelected="1" zoomScaleNormal="100" zoomScaleSheetLayoutView="90" workbookViewId="0">
      <selection activeCell="D55" sqref="D55"/>
    </sheetView>
  </sheetViews>
  <sheetFormatPr defaultRowHeight="15.75"/>
  <cols>
    <col min="1" max="1" width="5.125" style="3" customWidth="1"/>
    <col min="2" max="2" width="62" style="3" customWidth="1"/>
    <col min="3" max="3" width="24.25" style="3" bestFit="1" customWidth="1"/>
    <col min="4" max="4" width="23.25" style="2" customWidth="1"/>
    <col min="5" max="5" width="23.5" style="3" bestFit="1" customWidth="1"/>
    <col min="6" max="6" width="15.625" style="3" customWidth="1"/>
    <col min="7" max="7" width="12.625" style="2" customWidth="1"/>
    <col min="8" max="8" width="11.875" style="2" customWidth="1"/>
    <col min="9" max="9" width="14.125" style="3" hidden="1" customWidth="1"/>
    <col min="10" max="10" width="3.25" style="3" hidden="1" customWidth="1"/>
    <col min="11" max="11" width="12.875" style="3" hidden="1" customWidth="1"/>
    <col min="12" max="12" width="10.75" style="3" hidden="1" customWidth="1"/>
    <col min="13" max="16384" width="9" style="3"/>
  </cols>
  <sheetData>
    <row r="1" spans="1:9" ht="21" customHeight="1">
      <c r="A1" s="1" t="s">
        <v>0</v>
      </c>
      <c r="B1" s="1"/>
      <c r="C1" s="1"/>
      <c r="D1" s="1"/>
      <c r="E1" s="1"/>
      <c r="F1" s="1"/>
    </row>
    <row r="2" spans="1:9" ht="23.25" customHeight="1">
      <c r="A2" s="4" t="s">
        <v>1</v>
      </c>
      <c r="B2" s="4"/>
      <c r="C2" s="4"/>
      <c r="D2" s="4"/>
      <c r="E2" s="4"/>
      <c r="F2" s="4"/>
      <c r="G2" s="5"/>
      <c r="H2" s="5"/>
    </row>
    <row r="3" spans="1:9">
      <c r="A3" s="6" t="s">
        <v>2</v>
      </c>
      <c r="B3" s="7"/>
      <c r="C3" s="7"/>
      <c r="D3" s="7"/>
      <c r="E3" s="7"/>
      <c r="F3" s="7"/>
      <c r="G3" s="5"/>
      <c r="H3" s="5"/>
    </row>
    <row r="4" spans="1:9">
      <c r="A4" s="8" t="s">
        <v>3</v>
      </c>
      <c r="B4" s="9"/>
      <c r="C4" s="9"/>
      <c r="D4" s="9"/>
      <c r="E4" s="9"/>
      <c r="F4" s="9"/>
    </row>
    <row r="5" spans="1:9" ht="32.25" customHeight="1">
      <c r="A5" s="10"/>
      <c r="B5" s="10"/>
      <c r="C5" s="11"/>
      <c r="D5" s="12" t="s">
        <v>4</v>
      </c>
      <c r="E5" s="12"/>
      <c r="F5" s="12"/>
    </row>
    <row r="6" spans="1:9" s="16" customFormat="1" ht="18.75">
      <c r="A6" s="13" t="s">
        <v>5</v>
      </c>
      <c r="B6" s="13" t="s">
        <v>6</v>
      </c>
      <c r="C6" s="13" t="s">
        <v>7</v>
      </c>
      <c r="D6" s="14" t="s">
        <v>8</v>
      </c>
      <c r="E6" s="13" t="s">
        <v>9</v>
      </c>
      <c r="F6" s="13"/>
      <c r="G6" s="15"/>
      <c r="H6" s="15"/>
    </row>
    <row r="7" spans="1:9" s="16" customFormat="1" ht="18.75" customHeight="1">
      <c r="A7" s="13"/>
      <c r="B7" s="17"/>
      <c r="C7" s="13"/>
      <c r="D7" s="14"/>
      <c r="E7" s="13" t="s">
        <v>10</v>
      </c>
      <c r="F7" s="18" t="s">
        <v>11</v>
      </c>
      <c r="G7" s="15"/>
      <c r="H7" s="15"/>
    </row>
    <row r="8" spans="1:9" s="16" customFormat="1" ht="18.75" customHeight="1">
      <c r="A8" s="13"/>
      <c r="B8" s="17"/>
      <c r="C8" s="13"/>
      <c r="D8" s="14"/>
      <c r="E8" s="13"/>
      <c r="F8" s="13"/>
      <c r="G8" s="15"/>
      <c r="H8" s="15"/>
    </row>
    <row r="9" spans="1:9" s="22" customFormat="1" ht="15">
      <c r="A9" s="19" t="s">
        <v>12</v>
      </c>
      <c r="B9" s="19" t="s">
        <v>13</v>
      </c>
      <c r="C9" s="19">
        <v>1</v>
      </c>
      <c r="D9" s="19">
        <f>C9+1</f>
        <v>2</v>
      </c>
      <c r="E9" s="19" t="s">
        <v>14</v>
      </c>
      <c r="F9" s="20" t="s">
        <v>15</v>
      </c>
      <c r="G9" s="21"/>
      <c r="H9" s="21"/>
    </row>
    <row r="10" spans="1:9" s="29" customFormat="1" ht="18.75">
      <c r="A10" s="23" t="s">
        <v>12</v>
      </c>
      <c r="B10" s="24" t="s">
        <v>16</v>
      </c>
      <c r="C10" s="25">
        <v>42496157000000</v>
      </c>
      <c r="D10" s="26">
        <v>66686769438349</v>
      </c>
      <c r="E10" s="25">
        <v>24190612438349</v>
      </c>
      <c r="F10" s="27">
        <v>156.92423538050511</v>
      </c>
      <c r="G10" s="28"/>
      <c r="H10" s="28"/>
    </row>
    <row r="11" spans="1:9" s="29" customFormat="1" ht="18.75">
      <c r="A11" s="30" t="s">
        <v>17</v>
      </c>
      <c r="B11" s="31" t="s">
        <v>18</v>
      </c>
      <c r="C11" s="32">
        <v>15127402000000</v>
      </c>
      <c r="D11" s="33">
        <v>17198446870872</v>
      </c>
      <c r="E11" s="25">
        <v>2071044870872</v>
      </c>
      <c r="F11" s="27">
        <v>113.69068443392989</v>
      </c>
      <c r="G11" s="28"/>
      <c r="H11" s="28"/>
    </row>
    <row r="12" spans="1:9" s="11" customFormat="1" ht="18.75">
      <c r="A12" s="34" t="s">
        <v>19</v>
      </c>
      <c r="B12" s="35" t="s">
        <v>20</v>
      </c>
      <c r="C12" s="36">
        <v>8499232000000</v>
      </c>
      <c r="D12" s="37">
        <v>8923599862778</v>
      </c>
      <c r="E12" s="38">
        <v>424367862778</v>
      </c>
      <c r="F12" s="39">
        <v>104.99301422502644</v>
      </c>
      <c r="G12" s="40"/>
      <c r="H12" s="40"/>
    </row>
    <row r="13" spans="1:9" s="11" customFormat="1" ht="18.75">
      <c r="A13" s="34" t="s">
        <v>19</v>
      </c>
      <c r="B13" s="35" t="s">
        <v>21</v>
      </c>
      <c r="C13" s="36">
        <v>6628170000000</v>
      </c>
      <c r="D13" s="37">
        <v>8274847008094</v>
      </c>
      <c r="E13" s="38">
        <v>1646677008094</v>
      </c>
      <c r="F13" s="39">
        <v>124.8436145737662</v>
      </c>
      <c r="G13" s="40"/>
      <c r="H13" s="40"/>
    </row>
    <row r="14" spans="1:9" s="29" customFormat="1" ht="18.75">
      <c r="A14" s="30" t="s">
        <v>22</v>
      </c>
      <c r="B14" s="31" t="s">
        <v>23</v>
      </c>
      <c r="C14" s="32">
        <v>25955722000000</v>
      </c>
      <c r="D14" s="33">
        <v>33900311430890</v>
      </c>
      <c r="E14" s="25">
        <v>7944589430890</v>
      </c>
      <c r="F14" s="27">
        <v>130.6082390267934</v>
      </c>
      <c r="G14" s="28"/>
      <c r="H14" s="28"/>
    </row>
    <row r="15" spans="1:9" s="11" customFormat="1" ht="18.75">
      <c r="A15" s="41">
        <v>1</v>
      </c>
      <c r="B15" s="35" t="s">
        <v>24</v>
      </c>
      <c r="C15" s="36">
        <v>18058881000000</v>
      </c>
      <c r="D15" s="37">
        <v>17968363000000</v>
      </c>
      <c r="E15" s="38">
        <v>-90518000000</v>
      </c>
      <c r="F15" s="39">
        <v>99.498761855731814</v>
      </c>
      <c r="G15" s="40"/>
      <c r="H15" s="40"/>
      <c r="I15" s="42"/>
    </row>
    <row r="16" spans="1:9" s="11" customFormat="1" ht="18.75">
      <c r="A16" s="41">
        <f>A15+1</f>
        <v>2</v>
      </c>
      <c r="B16" s="35" t="s">
        <v>25</v>
      </c>
      <c r="C16" s="36">
        <v>7896841000000</v>
      </c>
      <c r="D16" s="37">
        <v>15931948430890</v>
      </c>
      <c r="E16" s="38">
        <v>8035107430890</v>
      </c>
      <c r="F16" s="39">
        <v>201.75090812756645</v>
      </c>
      <c r="G16" s="40"/>
      <c r="H16" s="40"/>
      <c r="I16" s="42"/>
    </row>
    <row r="17" spans="1:12" s="29" customFormat="1" ht="18.75">
      <c r="A17" s="30" t="s">
        <v>26</v>
      </c>
      <c r="B17" s="31" t="s">
        <v>27</v>
      </c>
      <c r="C17" s="32">
        <v>0</v>
      </c>
      <c r="D17" s="33">
        <v>0</v>
      </c>
      <c r="E17" s="25">
        <v>0</v>
      </c>
      <c r="F17" s="27" t="s">
        <v>28</v>
      </c>
      <c r="G17" s="28"/>
      <c r="H17" s="28"/>
      <c r="I17" s="43"/>
    </row>
    <row r="18" spans="1:12" s="29" customFormat="1" ht="18.75">
      <c r="A18" s="30" t="s">
        <v>29</v>
      </c>
      <c r="B18" s="31" t="s">
        <v>30</v>
      </c>
      <c r="C18" s="32">
        <v>0</v>
      </c>
      <c r="D18" s="33">
        <v>223696656217</v>
      </c>
      <c r="E18" s="25">
        <v>223696656217</v>
      </c>
      <c r="F18" s="27" t="s">
        <v>28</v>
      </c>
      <c r="G18" s="28"/>
      <c r="H18" s="28"/>
    </row>
    <row r="19" spans="1:12" s="29" customFormat="1" ht="18.75">
      <c r="A19" s="30" t="s">
        <v>31</v>
      </c>
      <c r="B19" s="31" t="s">
        <v>32</v>
      </c>
      <c r="C19" s="32">
        <v>1413033000000</v>
      </c>
      <c r="D19" s="33">
        <v>15256570074834</v>
      </c>
      <c r="E19" s="25">
        <v>13843537074834</v>
      </c>
      <c r="F19" s="27">
        <v>1079.703734791332</v>
      </c>
      <c r="G19" s="28"/>
      <c r="H19" s="28"/>
    </row>
    <row r="20" spans="1:12" s="29" customFormat="1" ht="18.75">
      <c r="A20" s="30" t="s">
        <v>33</v>
      </c>
      <c r="B20" s="31" t="s">
        <v>34</v>
      </c>
      <c r="C20" s="32"/>
      <c r="D20" s="33">
        <v>104934365536</v>
      </c>
      <c r="E20" s="25"/>
      <c r="F20" s="27"/>
      <c r="G20" s="28"/>
      <c r="H20" s="28"/>
    </row>
    <row r="21" spans="1:12" s="29" customFormat="1" ht="18.75">
      <c r="A21" s="30" t="s">
        <v>35</v>
      </c>
      <c r="B21" s="31" t="s">
        <v>36</v>
      </c>
      <c r="C21" s="32"/>
      <c r="D21" s="33">
        <v>2810040000</v>
      </c>
      <c r="E21" s="25"/>
      <c r="F21" s="27"/>
      <c r="G21" s="28"/>
      <c r="H21" s="28"/>
    </row>
    <row r="22" spans="1:12" s="29" customFormat="1" ht="18.75">
      <c r="A22" s="30" t="s">
        <v>13</v>
      </c>
      <c r="B22" s="31" t="s">
        <v>37</v>
      </c>
      <c r="C22" s="32">
        <v>42681457000000</v>
      </c>
      <c r="D22" s="33">
        <v>66502933878788</v>
      </c>
      <c r="E22" s="25">
        <v>23821476878788</v>
      </c>
      <c r="F22" s="27">
        <v>155.81223920914417</v>
      </c>
      <c r="G22" s="28"/>
      <c r="H22" s="28"/>
    </row>
    <row r="23" spans="1:12" s="29" customFormat="1" ht="18.75">
      <c r="A23" s="30" t="s">
        <v>17</v>
      </c>
      <c r="B23" s="31" t="s">
        <v>38</v>
      </c>
      <c r="C23" s="32">
        <v>34784616000000</v>
      </c>
      <c r="D23" s="33">
        <v>33590251323835</v>
      </c>
      <c r="E23" s="25">
        <v>-1194364676165</v>
      </c>
      <c r="F23" s="27">
        <v>96.56639970909842</v>
      </c>
      <c r="G23" s="28"/>
      <c r="H23" s="28"/>
      <c r="I23" s="43"/>
    </row>
    <row r="24" spans="1:12" s="11" customFormat="1" ht="18.75">
      <c r="A24" s="41">
        <v>1</v>
      </c>
      <c r="B24" s="35" t="s">
        <v>39</v>
      </c>
      <c r="C24" s="44">
        <v>8365473000000</v>
      </c>
      <c r="D24" s="45">
        <v>5525165698472</v>
      </c>
      <c r="E24" s="38">
        <v>-2840307301528</v>
      </c>
      <c r="F24" s="39">
        <v>66.047259951373931</v>
      </c>
      <c r="G24" s="40"/>
      <c r="H24" s="28"/>
    </row>
    <row r="25" spans="1:12" s="11" customFormat="1" ht="18.75">
      <c r="A25" s="41">
        <f>A24+1</f>
        <v>2</v>
      </c>
      <c r="B25" s="35" t="s">
        <v>40</v>
      </c>
      <c r="C25" s="44">
        <v>25558285000000</v>
      </c>
      <c r="D25" s="45">
        <v>28056986040873</v>
      </c>
      <c r="E25" s="38">
        <v>2498701040873</v>
      </c>
      <c r="F25" s="39">
        <v>109.77648164136599</v>
      </c>
      <c r="G25" s="40"/>
      <c r="H25" s="28"/>
    </row>
    <row r="26" spans="1:12" s="11" customFormat="1" ht="18.75">
      <c r="A26" s="41">
        <f>A25+1</f>
        <v>3</v>
      </c>
      <c r="B26" s="35" t="s">
        <v>41</v>
      </c>
      <c r="C26" s="44">
        <v>5000000000</v>
      </c>
      <c r="D26" s="45">
        <v>3659584490</v>
      </c>
      <c r="E26" s="38">
        <v>-1340415510</v>
      </c>
      <c r="F26" s="39">
        <v>73.191689800000006</v>
      </c>
      <c r="G26" s="40"/>
      <c r="H26" s="28"/>
    </row>
    <row r="27" spans="1:12" ht="18.75">
      <c r="A27" s="41">
        <f>A26+1</f>
        <v>4</v>
      </c>
      <c r="B27" s="35" t="s">
        <v>42</v>
      </c>
      <c r="C27" s="36">
        <v>2440000000</v>
      </c>
      <c r="D27" s="37">
        <v>4440000000</v>
      </c>
      <c r="E27" s="38">
        <v>2000000000</v>
      </c>
      <c r="F27" s="39">
        <v>181.96721311475409</v>
      </c>
      <c r="H27" s="28"/>
    </row>
    <row r="28" spans="1:12" ht="18.75">
      <c r="A28" s="41">
        <f>A27+1</f>
        <v>5</v>
      </c>
      <c r="B28" s="35" t="s">
        <v>43</v>
      </c>
      <c r="C28" s="36">
        <v>706197000000</v>
      </c>
      <c r="D28" s="37">
        <v>0</v>
      </c>
      <c r="E28" s="38">
        <v>-706197000000</v>
      </c>
      <c r="F28" s="39">
        <v>0</v>
      </c>
      <c r="H28" s="28"/>
    </row>
    <row r="29" spans="1:12" s="11" customFormat="1" ht="18.75">
      <c r="A29" s="41">
        <f>A28+1</f>
        <v>6</v>
      </c>
      <c r="B29" s="35" t="s">
        <v>44</v>
      </c>
      <c r="C29" s="44">
        <v>147221000000</v>
      </c>
      <c r="D29" s="45">
        <v>0</v>
      </c>
      <c r="E29" s="38">
        <v>-147221000000</v>
      </c>
      <c r="F29" s="39">
        <v>0</v>
      </c>
      <c r="G29" s="40"/>
      <c r="H29" s="28"/>
      <c r="I29" s="11" t="s">
        <v>45</v>
      </c>
    </row>
    <row r="30" spans="1:12" s="29" customFormat="1" ht="18.75">
      <c r="A30" s="30" t="s">
        <v>22</v>
      </c>
      <c r="B30" s="31" t="s">
        <v>46</v>
      </c>
      <c r="C30" s="32">
        <v>7896841000000</v>
      </c>
      <c r="D30" s="33">
        <v>9082293899613</v>
      </c>
      <c r="E30" s="25">
        <v>1185452899613</v>
      </c>
      <c r="F30" s="27">
        <v>115.01173570055418</v>
      </c>
      <c r="G30" s="28"/>
      <c r="H30" s="28"/>
      <c r="I30" s="29" t="s">
        <v>47</v>
      </c>
      <c r="K30" s="29" t="s">
        <v>48</v>
      </c>
      <c r="L30" s="29">
        <f>1548482-176552</f>
        <v>1371930</v>
      </c>
    </row>
    <row r="31" spans="1:12" s="29" customFormat="1" ht="18.75">
      <c r="A31" s="30">
        <v>1</v>
      </c>
      <c r="B31" s="31" t="s">
        <v>49</v>
      </c>
      <c r="C31" s="32">
        <v>899718000000</v>
      </c>
      <c r="D31" s="33">
        <v>2107353306334</v>
      </c>
      <c r="E31" s="25">
        <v>1207635306334</v>
      </c>
      <c r="F31" s="27">
        <v>234.22375748112185</v>
      </c>
      <c r="G31" s="28"/>
      <c r="H31" s="28"/>
      <c r="I31" s="28">
        <v>201922</v>
      </c>
      <c r="K31" s="28">
        <v>176552</v>
      </c>
    </row>
    <row r="32" spans="1:12" s="11" customFormat="1" ht="18.75">
      <c r="A32" s="41"/>
      <c r="B32" s="35" t="s">
        <v>50</v>
      </c>
      <c r="C32" s="36">
        <v>827549000000</v>
      </c>
      <c r="D32" s="37">
        <v>1300937487580</v>
      </c>
      <c r="E32" s="38">
        <v>473388487580</v>
      </c>
      <c r="F32" s="39">
        <v>157.20368069806139</v>
      </c>
      <c r="G32" s="40"/>
      <c r="H32" s="40"/>
      <c r="I32" s="40"/>
      <c r="K32" s="40"/>
    </row>
    <row r="33" spans="1:12" s="11" customFormat="1" ht="18.75">
      <c r="A33" s="41"/>
      <c r="B33" s="35" t="s">
        <v>51</v>
      </c>
      <c r="C33" s="36">
        <v>72169000000</v>
      </c>
      <c r="D33" s="37">
        <v>806415818754</v>
      </c>
      <c r="E33" s="38">
        <v>734246818754</v>
      </c>
      <c r="F33" s="39">
        <v>1117.3991862905127</v>
      </c>
      <c r="G33" s="40"/>
      <c r="H33" s="40"/>
      <c r="I33" s="40"/>
      <c r="K33" s="40"/>
    </row>
    <row r="34" spans="1:12" s="53" customFormat="1" ht="33.75">
      <c r="A34" s="46" t="s">
        <v>52</v>
      </c>
      <c r="B34" s="47" t="s">
        <v>53</v>
      </c>
      <c r="C34" s="48">
        <v>472767000000</v>
      </c>
      <c r="D34" s="49">
        <v>1061734479916</v>
      </c>
      <c r="E34" s="50">
        <v>588967479916</v>
      </c>
      <c r="F34" s="51">
        <v>224.57880518648722</v>
      </c>
      <c r="G34" s="52"/>
      <c r="H34" s="52"/>
      <c r="I34" s="52"/>
      <c r="K34" s="52">
        <v>1548482</v>
      </c>
    </row>
    <row r="35" spans="1:12" s="61" customFormat="1" ht="18.75">
      <c r="A35" s="54"/>
      <c r="B35" s="55" t="s">
        <v>50</v>
      </c>
      <c r="C35" s="56">
        <v>472767000000</v>
      </c>
      <c r="D35" s="57">
        <v>586254869746</v>
      </c>
      <c r="E35" s="58">
        <v>113487869746</v>
      </c>
      <c r="F35" s="59">
        <v>124.00503202338572</v>
      </c>
      <c r="G35" s="60"/>
      <c r="H35" s="60"/>
      <c r="I35" s="60"/>
      <c r="K35" s="60"/>
    </row>
    <row r="36" spans="1:12" s="61" customFormat="1" ht="18.75">
      <c r="A36" s="54"/>
      <c r="B36" s="55" t="s">
        <v>51</v>
      </c>
      <c r="C36" s="56">
        <v>0</v>
      </c>
      <c r="D36" s="57">
        <v>475479610170</v>
      </c>
      <c r="E36" s="58">
        <v>475479610170</v>
      </c>
      <c r="F36" s="59" t="s">
        <v>28</v>
      </c>
      <c r="G36" s="60"/>
      <c r="H36" s="60"/>
      <c r="I36" s="60"/>
      <c r="K36" s="60"/>
      <c r="L36" s="62"/>
    </row>
    <row r="37" spans="1:12" s="53" customFormat="1" ht="18.75">
      <c r="A37" s="46" t="s">
        <v>54</v>
      </c>
      <c r="B37" s="63" t="s">
        <v>55</v>
      </c>
      <c r="C37" s="48">
        <v>93441000000</v>
      </c>
      <c r="D37" s="49">
        <v>383154797207</v>
      </c>
      <c r="E37" s="50">
        <v>289713797207</v>
      </c>
      <c r="F37" s="51">
        <v>410.04997507197049</v>
      </c>
      <c r="G37" s="52"/>
      <c r="H37" s="52"/>
      <c r="I37" s="52"/>
      <c r="K37" s="52"/>
    </row>
    <row r="38" spans="1:12" s="61" customFormat="1" ht="18.75">
      <c r="A38" s="54"/>
      <c r="B38" s="55" t="s">
        <v>50</v>
      </c>
      <c r="C38" s="56">
        <v>93441000000</v>
      </c>
      <c r="D38" s="57">
        <v>132577295000</v>
      </c>
      <c r="E38" s="58">
        <v>39136295000</v>
      </c>
      <c r="F38" s="59">
        <v>141.88342911569868</v>
      </c>
      <c r="G38" s="60"/>
      <c r="H38" s="60"/>
      <c r="I38" s="60"/>
      <c r="K38" s="60"/>
    </row>
    <row r="39" spans="1:12" s="61" customFormat="1" ht="18.75">
      <c r="A39" s="54"/>
      <c r="B39" s="55" t="s">
        <v>51</v>
      </c>
      <c r="C39" s="56">
        <v>0</v>
      </c>
      <c r="D39" s="57">
        <v>250577502207</v>
      </c>
      <c r="E39" s="58">
        <v>250577502207</v>
      </c>
      <c r="F39" s="59" t="s">
        <v>28</v>
      </c>
      <c r="G39" s="60"/>
      <c r="H39" s="60"/>
      <c r="I39" s="60"/>
      <c r="K39" s="60"/>
    </row>
    <row r="40" spans="1:12" s="53" customFormat="1" ht="18.75">
      <c r="A40" s="46" t="s">
        <v>56</v>
      </c>
      <c r="B40" s="63" t="s">
        <v>57</v>
      </c>
      <c r="C40" s="48">
        <v>333510000000</v>
      </c>
      <c r="D40" s="49">
        <v>662464029211</v>
      </c>
      <c r="E40" s="50">
        <v>328954029211</v>
      </c>
      <c r="F40" s="51">
        <v>198.63393277892715</v>
      </c>
      <c r="G40" s="52"/>
      <c r="H40" s="52"/>
      <c r="I40" s="52"/>
      <c r="K40" s="52" t="e">
        <f>K34+#REF!</f>
        <v>#REF!</v>
      </c>
    </row>
    <row r="41" spans="1:12" s="61" customFormat="1" ht="18.75">
      <c r="A41" s="54"/>
      <c r="B41" s="55" t="s">
        <v>50</v>
      </c>
      <c r="C41" s="56">
        <v>261341000000</v>
      </c>
      <c r="D41" s="57">
        <v>582105322834</v>
      </c>
      <c r="E41" s="58">
        <v>320764322834</v>
      </c>
      <c r="F41" s="59">
        <v>222.73784933630773</v>
      </c>
      <c r="G41" s="60"/>
      <c r="H41" s="60"/>
      <c r="I41" s="60"/>
      <c r="K41" s="60"/>
    </row>
    <row r="42" spans="1:12" s="61" customFormat="1" ht="18.75">
      <c r="A42" s="54"/>
      <c r="B42" s="55" t="s">
        <v>51</v>
      </c>
      <c r="C42" s="56">
        <v>72169000000</v>
      </c>
      <c r="D42" s="57">
        <v>80358706377</v>
      </c>
      <c r="E42" s="58">
        <v>8189706377</v>
      </c>
      <c r="F42" s="59">
        <v>111.34795601574083</v>
      </c>
      <c r="G42" s="60"/>
      <c r="H42" s="60"/>
      <c r="I42" s="60"/>
      <c r="K42" s="60"/>
    </row>
    <row r="43" spans="1:12" s="29" customFormat="1" ht="18.75">
      <c r="A43" s="30">
        <v>2</v>
      </c>
      <c r="B43" s="31" t="s">
        <v>58</v>
      </c>
      <c r="C43" s="32">
        <v>6997123000000</v>
      </c>
      <c r="D43" s="33">
        <v>6974940593279</v>
      </c>
      <c r="E43" s="25">
        <v>-22182406721</v>
      </c>
      <c r="F43" s="27">
        <v>99.682978179446039</v>
      </c>
      <c r="G43" s="28"/>
      <c r="H43" s="28"/>
      <c r="I43" s="28">
        <v>581985</v>
      </c>
      <c r="K43" s="29">
        <v>581985</v>
      </c>
    </row>
    <row r="44" spans="1:12" s="29" customFormat="1" ht="18.75">
      <c r="A44" s="30">
        <v>1</v>
      </c>
      <c r="B44" s="64" t="s">
        <v>50</v>
      </c>
      <c r="C44" s="32">
        <v>5160359000000</v>
      </c>
      <c r="D44" s="33">
        <v>5291562265080</v>
      </c>
      <c r="E44" s="25">
        <v>131203265080</v>
      </c>
      <c r="F44" s="27">
        <v>102.54252204313691</v>
      </c>
      <c r="G44" s="28"/>
      <c r="H44" s="28"/>
      <c r="I44" s="28"/>
    </row>
    <row r="45" spans="1:12" s="29" customFormat="1" ht="18.75">
      <c r="A45" s="30" t="s">
        <v>52</v>
      </c>
      <c r="B45" s="64" t="s">
        <v>59</v>
      </c>
      <c r="C45" s="32">
        <v>556493000000</v>
      </c>
      <c r="D45" s="33">
        <v>53571214796</v>
      </c>
      <c r="E45" s="25">
        <v>-502921785204</v>
      </c>
      <c r="F45" s="27">
        <v>9.6265747809945506</v>
      </c>
      <c r="G45" s="28"/>
      <c r="H45" s="28"/>
      <c r="I45" s="28"/>
    </row>
    <row r="46" spans="1:12" s="29" customFormat="1" ht="18.75">
      <c r="A46" s="41"/>
      <c r="B46" s="65" t="s">
        <v>60</v>
      </c>
      <c r="C46" s="36">
        <v>556493000000</v>
      </c>
      <c r="D46" s="37">
        <v>50245313796</v>
      </c>
      <c r="E46" s="38">
        <v>-506247686204</v>
      </c>
      <c r="F46" s="39">
        <v>9.0289210818464909</v>
      </c>
      <c r="G46" s="28"/>
      <c r="H46" s="28"/>
      <c r="I46" s="28"/>
    </row>
    <row r="47" spans="1:12" s="29" customFormat="1" ht="18.75">
      <c r="A47" s="41"/>
      <c r="B47" s="65" t="s">
        <v>61</v>
      </c>
      <c r="C47" s="36">
        <v>0</v>
      </c>
      <c r="D47" s="37">
        <v>3325901000</v>
      </c>
      <c r="E47" s="38">
        <v>3325901000</v>
      </c>
      <c r="F47" s="27" t="s">
        <v>28</v>
      </c>
      <c r="G47" s="28"/>
      <c r="H47" s="28"/>
      <c r="I47" s="28"/>
    </row>
    <row r="48" spans="1:12" s="29" customFormat="1" ht="18.75">
      <c r="A48" s="30" t="s">
        <v>54</v>
      </c>
      <c r="B48" s="64" t="s">
        <v>62</v>
      </c>
      <c r="C48" s="32">
        <v>4603866000000</v>
      </c>
      <c r="D48" s="33">
        <v>5237991050284</v>
      </c>
      <c r="E48" s="25">
        <v>634125050284</v>
      </c>
      <c r="F48" s="27">
        <v>113.77375124045747</v>
      </c>
      <c r="G48" s="28"/>
      <c r="H48" s="28"/>
      <c r="I48" s="28"/>
    </row>
    <row r="49" spans="1:9" s="29" customFormat="1" ht="18.75">
      <c r="A49" s="41"/>
      <c r="B49" s="65" t="s">
        <v>63</v>
      </c>
      <c r="C49" s="36">
        <v>4603866000000</v>
      </c>
      <c r="D49" s="37">
        <v>5237991050284</v>
      </c>
      <c r="E49" s="38">
        <v>634125050284</v>
      </c>
      <c r="F49" s="39">
        <v>113.77375124045747</v>
      </c>
      <c r="G49" s="28"/>
      <c r="H49" s="28"/>
      <c r="I49" s="28"/>
    </row>
    <row r="50" spans="1:9" s="29" customFormat="1" ht="18.75">
      <c r="A50" s="30">
        <v>2</v>
      </c>
      <c r="B50" s="64" t="s">
        <v>51</v>
      </c>
      <c r="C50" s="32">
        <v>1836764000000</v>
      </c>
      <c r="D50" s="33">
        <v>1683378328199</v>
      </c>
      <c r="E50" s="25">
        <v>-153385671801</v>
      </c>
      <c r="F50" s="27">
        <v>91.649135555738255</v>
      </c>
      <c r="G50" s="28"/>
      <c r="H50" s="28"/>
      <c r="I50" s="28"/>
    </row>
    <row r="51" spans="1:9" s="11" customFormat="1" ht="18.75">
      <c r="A51" s="66"/>
      <c r="B51" s="67" t="s">
        <v>64</v>
      </c>
      <c r="C51" s="36"/>
      <c r="D51" s="37"/>
      <c r="E51" s="25"/>
      <c r="F51" s="27" t="s">
        <v>28</v>
      </c>
      <c r="G51" s="40"/>
      <c r="H51" s="40"/>
      <c r="I51" s="40"/>
    </row>
    <row r="52" spans="1:9" s="29" customFormat="1" ht="18.75">
      <c r="A52" s="30" t="s">
        <v>52</v>
      </c>
      <c r="B52" s="64" t="s">
        <v>59</v>
      </c>
      <c r="C52" s="32">
        <v>23285000000</v>
      </c>
      <c r="D52" s="33">
        <v>0</v>
      </c>
      <c r="E52" s="25">
        <v>-23285000000</v>
      </c>
      <c r="F52" s="27">
        <v>0</v>
      </c>
      <c r="G52" s="28"/>
      <c r="H52" s="28"/>
      <c r="I52" s="28"/>
    </row>
    <row r="53" spans="1:9" s="29" customFormat="1" ht="18.75">
      <c r="A53" s="30" t="s">
        <v>54</v>
      </c>
      <c r="B53" s="64" t="s">
        <v>62</v>
      </c>
      <c r="C53" s="32">
        <v>1813479000000</v>
      </c>
      <c r="D53" s="33">
        <v>1683378328199</v>
      </c>
      <c r="E53" s="25">
        <v>-130100671801</v>
      </c>
      <c r="F53" s="27">
        <v>92.825906900438326</v>
      </c>
      <c r="G53" s="28"/>
      <c r="H53" s="28"/>
      <c r="I53" s="28"/>
    </row>
    <row r="54" spans="1:9" s="11" customFormat="1" ht="18.75">
      <c r="A54" s="41"/>
      <c r="B54" s="65" t="s">
        <v>65</v>
      </c>
      <c r="C54" s="37">
        <v>2929000000</v>
      </c>
      <c r="D54" s="37">
        <v>36823340</v>
      </c>
      <c r="E54" s="38">
        <v>-2892176660</v>
      </c>
      <c r="F54" s="39">
        <v>1.2571983612154318</v>
      </c>
    </row>
    <row r="55" spans="1:9" s="11" customFormat="1" ht="18.75">
      <c r="A55" s="41"/>
      <c r="B55" s="65" t="s">
        <v>66</v>
      </c>
      <c r="C55" s="36">
        <v>1011000000</v>
      </c>
      <c r="D55" s="37">
        <v>983643000</v>
      </c>
      <c r="E55" s="38">
        <v>-27357000</v>
      </c>
      <c r="F55" s="39">
        <v>97.294065281899108</v>
      </c>
      <c r="G55" s="40"/>
      <c r="H55" s="40"/>
      <c r="I55" s="40"/>
    </row>
    <row r="56" spans="1:9" s="11" customFormat="1" ht="18.75">
      <c r="A56" s="41"/>
      <c r="B56" s="65" t="s">
        <v>67</v>
      </c>
      <c r="C56" s="36">
        <v>320000000</v>
      </c>
      <c r="D56" s="37">
        <v>304000000</v>
      </c>
      <c r="E56" s="38">
        <v>-16000000</v>
      </c>
      <c r="F56" s="39">
        <v>95</v>
      </c>
      <c r="G56" s="40"/>
      <c r="H56" s="40"/>
      <c r="I56" s="40"/>
    </row>
    <row r="57" spans="1:9" s="11" customFormat="1" ht="18.75">
      <c r="A57" s="41"/>
      <c r="B57" s="65" t="s">
        <v>68</v>
      </c>
      <c r="C57" s="36">
        <v>108433000000</v>
      </c>
      <c r="D57" s="37">
        <v>66791994878</v>
      </c>
      <c r="E57" s="38">
        <v>-41641005122</v>
      </c>
      <c r="F57" s="39">
        <v>61.597479437071748</v>
      </c>
      <c r="G57" s="40"/>
      <c r="H57" s="40"/>
      <c r="I57" s="40"/>
    </row>
    <row r="58" spans="1:9" s="11" customFormat="1" ht="18.75">
      <c r="A58" s="41"/>
      <c r="B58" s="65" t="s">
        <v>69</v>
      </c>
      <c r="C58" s="36">
        <v>1379142000000</v>
      </c>
      <c r="D58" s="37">
        <v>1379142000000</v>
      </c>
      <c r="E58" s="38">
        <v>0</v>
      </c>
      <c r="F58" s="39">
        <v>100</v>
      </c>
      <c r="G58" s="40"/>
      <c r="H58" s="40"/>
      <c r="I58" s="40"/>
    </row>
    <row r="59" spans="1:9" s="11" customFormat="1" ht="18.75">
      <c r="A59" s="41"/>
      <c r="B59" s="65" t="s">
        <v>70</v>
      </c>
      <c r="C59" s="36">
        <v>45484000000</v>
      </c>
      <c r="D59" s="37">
        <v>0</v>
      </c>
      <c r="E59" s="38">
        <v>-45484000000</v>
      </c>
      <c r="F59" s="39">
        <v>0</v>
      </c>
      <c r="G59" s="40"/>
      <c r="H59" s="40"/>
      <c r="I59" s="40"/>
    </row>
    <row r="60" spans="1:9" s="11" customFormat="1" ht="37.5">
      <c r="A60" s="41"/>
      <c r="B60" s="65" t="s">
        <v>71</v>
      </c>
      <c r="C60" s="36">
        <v>20141000000</v>
      </c>
      <c r="D60" s="37">
        <v>9971519000</v>
      </c>
      <c r="E60" s="38">
        <v>-10169481000</v>
      </c>
      <c r="F60" s="39">
        <v>49.508559654436226</v>
      </c>
      <c r="G60" s="40"/>
      <c r="H60" s="40"/>
      <c r="I60" s="40"/>
    </row>
    <row r="61" spans="1:9" s="11" customFormat="1" ht="18.75">
      <c r="A61" s="41"/>
      <c r="B61" s="65" t="s">
        <v>72</v>
      </c>
      <c r="C61" s="36">
        <v>2030000000</v>
      </c>
      <c r="D61" s="37">
        <v>567000000</v>
      </c>
      <c r="E61" s="38">
        <v>-1463000000</v>
      </c>
      <c r="F61" s="39">
        <v>27.931034482758619</v>
      </c>
      <c r="G61" s="40"/>
      <c r="H61" s="40"/>
      <c r="I61" s="40"/>
    </row>
    <row r="62" spans="1:9" s="11" customFormat="1" ht="45.75" customHeight="1">
      <c r="A62" s="41"/>
      <c r="B62" s="65" t="s">
        <v>73</v>
      </c>
      <c r="C62" s="36">
        <v>200000000</v>
      </c>
      <c r="D62" s="37">
        <v>190590000</v>
      </c>
      <c r="E62" s="38">
        <v>-9410000</v>
      </c>
      <c r="F62" s="39">
        <v>95.295000000000002</v>
      </c>
      <c r="G62" s="40"/>
      <c r="H62" s="40"/>
      <c r="I62" s="40"/>
    </row>
    <row r="63" spans="1:9" s="11" customFormat="1" ht="37.5">
      <c r="A63" s="41"/>
      <c r="B63" s="65" t="s">
        <v>74</v>
      </c>
      <c r="C63" s="36">
        <v>1000000000</v>
      </c>
      <c r="D63" s="37">
        <v>406186257</v>
      </c>
      <c r="E63" s="38">
        <v>-593813743</v>
      </c>
      <c r="F63" s="39">
        <v>40.618625700000003</v>
      </c>
      <c r="G63" s="40"/>
      <c r="H63" s="40"/>
      <c r="I63" s="40"/>
    </row>
    <row r="64" spans="1:9" s="11" customFormat="1" ht="37.5">
      <c r="A64" s="41"/>
      <c r="B64" s="65" t="s">
        <v>75</v>
      </c>
      <c r="C64" s="36">
        <v>111010000000</v>
      </c>
      <c r="D64" s="37">
        <v>96001922724</v>
      </c>
      <c r="E64" s="38">
        <v>-15008077276</v>
      </c>
      <c r="F64" s="39">
        <v>86.480427640753092</v>
      </c>
      <c r="G64" s="40"/>
      <c r="H64" s="40"/>
      <c r="I64" s="40"/>
    </row>
    <row r="65" spans="1:11" s="11" customFormat="1" ht="37.5">
      <c r="A65" s="41"/>
      <c r="B65" s="65" t="s">
        <v>76</v>
      </c>
      <c r="C65" s="36">
        <v>1000000000</v>
      </c>
      <c r="D65" s="37">
        <v>854720000</v>
      </c>
      <c r="E65" s="38">
        <v>-145280000</v>
      </c>
      <c r="F65" s="39">
        <v>85.472000000000008</v>
      </c>
      <c r="G65" s="40"/>
      <c r="H65" s="40"/>
      <c r="I65" s="40"/>
    </row>
    <row r="66" spans="1:11" s="11" customFormat="1" ht="18.75">
      <c r="A66" s="41"/>
      <c r="B66" s="65" t="s">
        <v>77</v>
      </c>
      <c r="C66" s="36">
        <v>140779000000</v>
      </c>
      <c r="D66" s="37">
        <v>128127929000</v>
      </c>
      <c r="E66" s="38">
        <v>-12651071000</v>
      </c>
      <c r="F66" s="39">
        <v>91.013524034124401</v>
      </c>
      <c r="G66" s="40"/>
      <c r="H66" s="40"/>
      <c r="I66" s="40"/>
    </row>
    <row r="67" spans="1:11" s="29" customFormat="1" ht="18.75">
      <c r="A67" s="30" t="s">
        <v>26</v>
      </c>
      <c r="B67" s="31" t="s">
        <v>78</v>
      </c>
      <c r="C67" s="32"/>
      <c r="D67" s="33">
        <v>22353056397952</v>
      </c>
      <c r="E67" s="25">
        <v>22353056397952</v>
      </c>
      <c r="F67" s="27" t="s">
        <v>28</v>
      </c>
      <c r="G67" s="28"/>
      <c r="H67" s="28"/>
      <c r="K67" s="68" t="e">
        <f>K40+K43</f>
        <v>#REF!</v>
      </c>
    </row>
    <row r="68" spans="1:11" s="29" customFormat="1" ht="18.75">
      <c r="A68" s="30" t="s">
        <v>29</v>
      </c>
      <c r="B68" s="31" t="s">
        <v>79</v>
      </c>
      <c r="C68" s="32"/>
      <c r="D68" s="33">
        <v>1471132257388</v>
      </c>
      <c r="E68" s="25"/>
      <c r="F68" s="27"/>
      <c r="G68" s="28"/>
      <c r="H68" s="28"/>
      <c r="K68" s="68"/>
    </row>
    <row r="69" spans="1:11" s="29" customFormat="1" ht="18.75">
      <c r="A69" s="30" t="s">
        <v>31</v>
      </c>
      <c r="B69" s="31" t="s">
        <v>80</v>
      </c>
      <c r="C69" s="32"/>
      <c r="D69" s="33">
        <v>6200000000</v>
      </c>
      <c r="E69" s="25"/>
      <c r="F69" s="27"/>
      <c r="G69" s="28"/>
      <c r="H69" s="28"/>
      <c r="K69" s="68"/>
    </row>
    <row r="70" spans="1:11" s="70" customFormat="1" ht="18.75">
      <c r="A70" s="30" t="s">
        <v>81</v>
      </c>
      <c r="B70" s="31" t="s">
        <v>82</v>
      </c>
      <c r="C70" s="32">
        <v>-185300000000</v>
      </c>
      <c r="D70" s="33">
        <v>183835559561</v>
      </c>
      <c r="E70" s="25">
        <v>369135559561</v>
      </c>
      <c r="F70" s="27">
        <v>-99.209692153804639</v>
      </c>
      <c r="G70" s="69"/>
      <c r="H70" s="69"/>
      <c r="K70" s="70">
        <v>2155837</v>
      </c>
    </row>
    <row r="71" spans="1:11" s="29" customFormat="1" ht="18.75">
      <c r="A71" s="30" t="s">
        <v>83</v>
      </c>
      <c r="B71" s="31" t="s">
        <v>84</v>
      </c>
      <c r="C71" s="32">
        <v>30900000000</v>
      </c>
      <c r="D71" s="33">
        <v>27398867378</v>
      </c>
      <c r="E71" s="25">
        <v>-3501132622</v>
      </c>
      <c r="F71" s="27">
        <v>88.669473715210358</v>
      </c>
      <c r="G71" s="28"/>
      <c r="H71" s="28"/>
      <c r="K71" s="68" t="e">
        <f>K67-K70</f>
        <v>#REF!</v>
      </c>
    </row>
    <row r="72" spans="1:11" s="11" customFormat="1" ht="18.75">
      <c r="A72" s="41" t="s">
        <v>17</v>
      </c>
      <c r="B72" s="35" t="s">
        <v>85</v>
      </c>
      <c r="C72" s="36">
        <v>15900000000</v>
      </c>
      <c r="D72" s="37"/>
      <c r="E72" s="38">
        <v>-15900000000</v>
      </c>
      <c r="F72" s="39">
        <v>0</v>
      </c>
      <c r="G72" s="40"/>
      <c r="H72" s="40"/>
    </row>
    <row r="73" spans="1:11" s="11" customFormat="1" ht="18.75">
      <c r="A73" s="41" t="s">
        <v>22</v>
      </c>
      <c r="B73" s="35" t="s">
        <v>86</v>
      </c>
      <c r="C73" s="36">
        <v>15000000000</v>
      </c>
      <c r="D73" s="37">
        <v>27398867378</v>
      </c>
      <c r="E73" s="38">
        <v>12398867378</v>
      </c>
      <c r="F73" s="39">
        <v>182.65911585333333</v>
      </c>
      <c r="G73" s="40"/>
      <c r="H73" s="40"/>
    </row>
    <row r="74" spans="1:11" s="29" customFormat="1" ht="18.75">
      <c r="A74" s="30" t="s">
        <v>87</v>
      </c>
      <c r="B74" s="31" t="s">
        <v>88</v>
      </c>
      <c r="C74" s="32">
        <v>-216200000000</v>
      </c>
      <c r="D74" s="33">
        <v>156436692183</v>
      </c>
      <c r="E74" s="38">
        <v>372636692183</v>
      </c>
      <c r="F74" s="27">
        <v>-72.357396939407963</v>
      </c>
      <c r="G74" s="28"/>
      <c r="H74" s="28"/>
    </row>
    <row r="75" spans="1:11" s="29" customFormat="1" ht="18.75">
      <c r="A75" s="30" t="s">
        <v>89</v>
      </c>
      <c r="B75" s="31" t="s">
        <v>90</v>
      </c>
      <c r="C75" s="32">
        <v>216200000000</v>
      </c>
      <c r="D75" s="33">
        <v>2810040000</v>
      </c>
      <c r="E75" s="25">
        <v>-213389960000</v>
      </c>
      <c r="F75" s="27">
        <v>1.2997409805735429</v>
      </c>
      <c r="G75" s="28"/>
      <c r="H75" s="28"/>
    </row>
    <row r="76" spans="1:11" s="11" customFormat="1" ht="18.75">
      <c r="A76" s="41" t="s">
        <v>17</v>
      </c>
      <c r="B76" s="35" t="s">
        <v>91</v>
      </c>
      <c r="C76" s="36">
        <v>200300000000</v>
      </c>
      <c r="D76" s="37">
        <v>2810040000</v>
      </c>
      <c r="E76" s="38">
        <v>-197489960000</v>
      </c>
      <c r="F76" s="39">
        <v>1.4029156265601597</v>
      </c>
      <c r="G76" s="40"/>
      <c r="H76" s="40"/>
    </row>
    <row r="77" spans="1:11" s="11" customFormat="1" ht="18.75">
      <c r="A77" s="41" t="s">
        <v>22</v>
      </c>
      <c r="B77" s="35" t="s">
        <v>92</v>
      </c>
      <c r="C77" s="36">
        <v>15900000000</v>
      </c>
      <c r="D77" s="37"/>
      <c r="E77" s="38">
        <v>-15900000000</v>
      </c>
      <c r="F77" s="39">
        <v>0</v>
      </c>
      <c r="G77" s="40"/>
      <c r="H77" s="40"/>
    </row>
    <row r="78" spans="1:11" s="29" customFormat="1" ht="18.75">
      <c r="A78" s="30" t="s">
        <v>93</v>
      </c>
      <c r="B78" s="31" t="s">
        <v>94</v>
      </c>
      <c r="C78" s="32"/>
      <c r="D78" s="33">
        <v>119493023726</v>
      </c>
      <c r="E78" s="25">
        <v>119493023726</v>
      </c>
      <c r="F78" s="27" t="s">
        <v>28</v>
      </c>
      <c r="G78" s="28"/>
      <c r="H78" s="28"/>
    </row>
    <row r="79" spans="1:11" ht="18.75">
      <c r="A79" s="71"/>
      <c r="B79" s="71"/>
      <c r="C79" s="72"/>
      <c r="D79" s="73"/>
      <c r="E79" s="72"/>
      <c r="F79" s="74"/>
    </row>
    <row r="80" spans="1:11" ht="18.75">
      <c r="A80" s="75"/>
      <c r="B80" s="76"/>
    </row>
  </sheetData>
  <mergeCells count="12">
    <mergeCell ref="E7:E8"/>
    <mergeCell ref="F7:F8"/>
    <mergeCell ref="A1:F1"/>
    <mergeCell ref="A2:F2"/>
    <mergeCell ref="A3:F3"/>
    <mergeCell ref="A4:F4"/>
    <mergeCell ref="D5:F5"/>
    <mergeCell ref="A6:A8"/>
    <mergeCell ref="B6:B8"/>
    <mergeCell ref="C6:C8"/>
    <mergeCell ref="D6:D8"/>
    <mergeCell ref="E6:F6"/>
  </mergeCells>
  <conditionalFormatting sqref="C10:F79">
    <cfRule type="expression" dxfId="0" priority="1">
      <formula>ISNUMBER(SEARCH("!",_xlfn.FORMULATEXT(C10)))</formula>
    </cfRule>
  </conditionalFormatting>
  <printOptions horizontalCentered="1"/>
  <pageMargins left="0.98425196850393704" right="0.59055118110236227" top="0.78740157480314965" bottom="0.78740157480314965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PL48</vt:lpstr>
      <vt:lpstr>'PL48'!Print_Titles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2026-07-19T08:56:19Z</dcterms:created>
  <dcterms:modified xsi:type="dcterms:W3CDTF">2026-07-19T08:56:43Z</dcterms:modified>
</cp:coreProperties>
</file>