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ntanm\Downloads\Cong khai ngan sach\"/>
    </mc:Choice>
  </mc:AlternateContent>
  <xr:revisionPtr revIDLastSave="0" documentId="8_{B6CA0F70-AF40-41CB-9ADF-0D27A284CD35}" xr6:coauthVersionLast="47" xr6:coauthVersionMax="47" xr10:uidLastSave="{00000000-0000-0000-0000-000000000000}"/>
  <bookViews>
    <workbookView xWindow="-120" yWindow="-120" windowWidth="29040" windowHeight="15840" xr2:uid="{49DA0377-6BFE-4C6F-B6A6-0250ED6AC706}"/>
  </bookViews>
  <sheets>
    <sheet name="PL52" sheetId="1" r:id="rId1"/>
  </sheets>
  <externalReferences>
    <externalReference r:id="rId2"/>
  </externalReferences>
  <definedNames>
    <definedName name="__IntlFixup" hidden="1">TRUE</definedName>
    <definedName name="_Fill" hidden="1">#REF!</definedName>
    <definedName name="_Key1" hidden="1">#REF!</definedName>
    <definedName name="_Key2" hidden="1">#REF!</definedName>
    <definedName name="_Order1" hidden="1">255</definedName>
    <definedName name="_Order2" hidden="1">255</definedName>
    <definedName name="_Sort" hidden="1">#REF!</definedName>
    <definedName name="a" hidden="1">{"'Sheet1'!$L$16"}</definedName>
    <definedName name="aa" hidden="1">#REF!</definedName>
    <definedName name="aaa" hidden="1">{"'Sheet1'!$L$16"}</definedName>
    <definedName name="aaaa" hidden="1">#REF!</definedName>
    <definedName name="aaaaa" hidden="1">{"'Sheet1'!$L$16"}</definedName>
    <definedName name="aaaaaa" hidden="1">{"'Sheet1'!$L$16"}</definedName>
    <definedName name="aaaaaaa" hidden="1">{"'Sheet1'!$L$16"}</definedName>
    <definedName name="anscount" hidden="1">7</definedName>
    <definedName name="h" hidden="1">{"'Sheet1'!$L$16"}</definedName>
    <definedName name="hcm" hidden="1">{"'Sheet1'!$L$16"}</definedName>
    <definedName name="h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imcount" hidden="1">5</definedName>
    <definedName name="sencount" hidden="1">5</definedName>
    <definedName name="sfdsfsd" hidden="1">{"'Sheet1'!$L$16"}</definedName>
    <definedName name="tp" hidden="1">{"'Sheet1'!$L$16"}</definedName>
    <definedName name="vinhlong" hidden="1">{"'Sheet1'!$L$16"}</definedName>
    <definedName name="wrn.chi._.tiÆt." hidden="1">{#N/A,#N/A,FALSE,"Chi tiÆt"}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51" i="1" l="1"/>
  <c r="E51" i="1"/>
  <c r="F50" i="1"/>
  <c r="E50" i="1"/>
  <c r="F49" i="1"/>
  <c r="E49" i="1"/>
  <c r="F48" i="1"/>
  <c r="E48" i="1"/>
  <c r="F47" i="1"/>
  <c r="E47" i="1"/>
  <c r="H46" i="1"/>
  <c r="F46" i="1"/>
  <c r="E46" i="1"/>
  <c r="H45" i="1"/>
  <c r="F45" i="1"/>
  <c r="E45" i="1"/>
  <c r="H44" i="1"/>
  <c r="F44" i="1"/>
  <c r="E44" i="1"/>
  <c r="H43" i="1"/>
  <c r="F43" i="1"/>
  <c r="E43" i="1"/>
  <c r="H42" i="1"/>
  <c r="F42" i="1"/>
  <c r="E42" i="1"/>
  <c r="H41" i="1"/>
  <c r="F41" i="1"/>
  <c r="E41" i="1"/>
  <c r="H40" i="1"/>
  <c r="F40" i="1"/>
  <c r="E40" i="1"/>
  <c r="H39" i="1"/>
  <c r="F39" i="1"/>
  <c r="E39" i="1"/>
  <c r="H38" i="1"/>
  <c r="F38" i="1"/>
  <c r="E38" i="1"/>
  <c r="H37" i="1"/>
  <c r="F37" i="1"/>
  <c r="E37" i="1"/>
  <c r="H36" i="1"/>
  <c r="F36" i="1"/>
  <c r="E36" i="1"/>
  <c r="H35" i="1"/>
  <c r="F35" i="1"/>
  <c r="E35" i="1"/>
  <c r="H34" i="1"/>
  <c r="F34" i="1"/>
  <c r="E34" i="1"/>
  <c r="G33" i="1"/>
  <c r="H33" i="1" s="1"/>
  <c r="F33" i="1"/>
  <c r="E33" i="1"/>
  <c r="H32" i="1"/>
  <c r="F32" i="1"/>
  <c r="E32" i="1"/>
  <c r="H31" i="1"/>
  <c r="F31" i="1"/>
  <c r="E31" i="1"/>
  <c r="H30" i="1"/>
  <c r="F30" i="1"/>
  <c r="E30" i="1"/>
  <c r="H29" i="1"/>
  <c r="F29" i="1"/>
  <c r="E29" i="1"/>
  <c r="H28" i="1"/>
  <c r="F28" i="1"/>
  <c r="E28" i="1"/>
  <c r="H27" i="1"/>
  <c r="F27" i="1"/>
  <c r="E27" i="1"/>
  <c r="H26" i="1"/>
  <c r="F26" i="1"/>
  <c r="E26" i="1"/>
  <c r="H25" i="1"/>
  <c r="F25" i="1"/>
  <c r="E25" i="1"/>
  <c r="H24" i="1"/>
  <c r="F24" i="1"/>
  <c r="E24" i="1"/>
  <c r="H23" i="1"/>
  <c r="F23" i="1"/>
  <c r="E23" i="1"/>
  <c r="H22" i="1"/>
  <c r="F22" i="1"/>
  <c r="E22" i="1"/>
  <c r="H21" i="1"/>
  <c r="F21" i="1"/>
  <c r="E21" i="1"/>
  <c r="H20" i="1"/>
  <c r="F20" i="1"/>
  <c r="E20" i="1"/>
  <c r="H19" i="1"/>
  <c r="F19" i="1"/>
  <c r="E19" i="1"/>
  <c r="H18" i="1"/>
  <c r="F18" i="1"/>
  <c r="E18" i="1"/>
  <c r="F17" i="1"/>
  <c r="E17" i="1"/>
  <c r="F16" i="1"/>
  <c r="E16" i="1"/>
  <c r="F15" i="1"/>
  <c r="E15" i="1"/>
  <c r="E14" i="1"/>
  <c r="E13" i="1"/>
  <c r="F12" i="1"/>
  <c r="E12" i="1"/>
  <c r="F11" i="1"/>
  <c r="E11" i="1"/>
  <c r="D10" i="1"/>
</calcChain>
</file>

<file path=xl/sharedStrings.xml><?xml version="1.0" encoding="utf-8"?>
<sst xmlns="http://schemas.openxmlformats.org/spreadsheetml/2006/main" count="96" uniqueCount="57">
  <si>
    <t>Phụ lục IV (Biểu mẫu số 52)</t>
  </si>
  <si>
    <t>QUYẾT TOÁN CHI NGÂN SÁCH CẤP TỈNH THEO LĨNH VỰC NĂM 2025</t>
  </si>
  <si>
    <r>
      <t>(</t>
    </r>
    <r>
      <rPr>
        <i/>
        <sz val="12"/>
        <rFont val="Times New Roman"/>
        <family val="1"/>
      </rPr>
      <t>Quyết toán đã được Hội đồng nhân dân phê chuẩn</t>
    </r>
    <r>
      <rPr>
        <sz val="12"/>
        <rFont val="Times New Roman"/>
        <family val="1"/>
      </rPr>
      <t>)</t>
    </r>
  </si>
  <si>
    <r>
      <rPr>
        <sz val="12"/>
        <rFont val="Times New Roman"/>
        <family val="1"/>
      </rPr>
      <t>(</t>
    </r>
    <r>
      <rPr>
        <i/>
        <sz val="12"/>
        <rFont val="Times New Roman"/>
        <family val="1"/>
      </rPr>
      <t>Kèm theo Quyết định số                 /QĐ-STC ngày               tháng           năm 2026 của Sở Tài chính tỉnh Đắk Lắk</t>
    </r>
    <r>
      <rPr>
        <sz val="12"/>
        <rFont val="Times New Roman"/>
        <family val="1"/>
      </rPr>
      <t>)</t>
    </r>
  </si>
  <si>
    <t>Đơn vị: đồng</t>
  </si>
  <si>
    <t>STT</t>
  </si>
  <si>
    <t>NỘI DUNG</t>
  </si>
  <si>
    <t>DỰ TOÁN</t>
  </si>
  <si>
    <t>QUYẾT TOÁN</t>
  </si>
  <si>
    <t>SO SÁNH</t>
  </si>
  <si>
    <t>TUYỆT ĐỐI</t>
  </si>
  <si>
    <t>TƯƠNG ĐỐI
(%)</t>
  </si>
  <si>
    <t>A</t>
  </si>
  <si>
    <t>B</t>
  </si>
  <si>
    <t>3=2-1</t>
  </si>
  <si>
    <t>4=2/1</t>
  </si>
  <si>
    <t>TỔNG CHI NGÂN SÁCH ĐỊA PHƯƠNG</t>
  </si>
  <si>
    <t>CHI BỔ SUNG CHO NGÂN SÁCH CẤP DƯỚI</t>
  </si>
  <si>
    <t>Chi bổ sung cân đối</t>
  </si>
  <si>
    <t>Chi bổ sung có mục tiêu</t>
  </si>
  <si>
    <t>CHI NGÂN SÁCH CẤP TỈNH THEO LĨNH VỰC</t>
  </si>
  <si>
    <t>I</t>
  </si>
  <si>
    <t>Chi đầu tư phát triển</t>
  </si>
  <si>
    <t>Chi đầu tư cho các dự án</t>
  </si>
  <si>
    <t>-</t>
  </si>
  <si>
    <t>Chi giáo dục - đào tạo và dạy nghề</t>
  </si>
  <si>
    <t>Chi khoa học và công nghệ</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</si>
  <si>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</si>
  <si>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</si>
  <si>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</si>
  <si>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</si>
  <si>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</si>
  <si>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</si>
  <si>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</si>
  <si>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</si>
  <si>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</si>
  <si>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</si>
  <si>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</si>
  <si>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</si>
  <si>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</si>
  <si>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II</t>
  </si>
  <si>
    <t>Chi thường xuyên</t>
  </si>
  <si>
    <t>Chi thường xuyên khác</t>
  </si>
  <si>
    <t>III</t>
  </si>
  <si>
    <t>Chi trả nợ lãi các khoản do chính quyền địa phương vay</t>
  </si>
  <si>
    <t>IV</t>
  </si>
  <si>
    <t>Chi bổ sung quỹ dự trữ tài chính</t>
  </si>
  <si>
    <t>V</t>
  </si>
  <si>
    <t>Dự phòng ngân sách</t>
  </si>
  <si>
    <t>VI</t>
  </si>
  <si>
    <t>Chi tạo nguồn, điều chỉnh tiền lương</t>
  </si>
  <si>
    <t>C</t>
  </si>
  <si>
    <t xml:space="preserve">CHI CHUYỂN NGUỒN SANG NĂM SAU </t>
  </si>
  <si>
    <t>D</t>
  </si>
  <si>
    <t>CHI HỖ TRỢ ĐỊA PHƯƠNG KHÁC</t>
  </si>
  <si>
    <t>E</t>
  </si>
  <si>
    <t>CHI NỘP NGÂN SÁCH CẤP TRÊN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</si>
</sst>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
  </numFmts>
  <fonts count="11">
    <font>
      <sz val="12"/>
      <color theme="1"/>
      <name val="Times New Roman"/>
      <family val="2"/>
    </font>
    <font>
      <sz val="12"/>
      <color theme="1"/>
      <name val="Times New Roman"/>
      <family val="2"/>
    </font>
    <font>
      <b/>
      <sz val="14"/>
      <name val="Times New Roman"/>
      <family val="1"/>
    </font>
    <font>
      <sz val="12"/>
      <name val="Times New Roman"/>
      <family val="1"/>
    </font>
    <font>
      <i/>
      <sz val="12"/>
      <name val="Times New Roman"/>
      <family val="1"/>
    </font>
    <font>
      <b/>
      <sz val="12"/>
      <name val="Times New Roman"/>
      <family val="1"/>
    </font>
    <font>
      <i/>
      <sz val="14"/>
      <name val="Times New Roman"/>
      <family val="1"/>
    </font>
    <font>
      <sz val="14"/>
      <name val="Times New Roman"/>
      <family val="1"/>
    </font>
    <font>
      <sz val="13"/>
      <name val="Times New Roman"/>
      <family val="1"/>
    </font>
    <font>
      <i/>
      <sz val="11"/>
      <name val="Times New Roman"/>
      <family val="1"/>
      <charset val="163"/>
    </font>
    <font>
      <sz val="13"/>
      <name val="VnTime"/>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3">
    <xf numFmtId="0" fontId="0" fillId="0" borderId="0"/>
    <xf numFmtId="43" fontId="1" fillId="0" borderId="0" applyFont="0" applyFill="0" applyBorder="0" applyAlignment="0" applyProtection="0"/>
    <xf numFmtId="0" fontId="10" fillId="0" borderId="0"/>
  </cellStyleXfs>
  <cellXfs count="55">
    <xf numFmtId="0" fontId="0" fillId="0" borderId="0" xfId="0"/>
    <xf numFmtId="0" fontId="2" fillId="0" borderId="0" xfId="0" applyFont="1" applyAlignment="1">
      <alignment horizontal="center" vertical="center"/>
    </xf>
    <xf numFmtId="164" fontId="3" fillId="0" borderId="0" xfId="1" applyNumberFormat="1" applyFont="1" applyFill="1"/>
    <xf numFmtId="0" fontId="3" fillId="0" borderId="0" xfId="0" applyFont="1"/>
    <xf numFmtId="0" fontId="3" fillId="0" borderId="0" xfId="0" applyFont="1" applyAlignment="1">
      <alignment horizontal="center" vertical="center"/>
    </xf>
    <xf numFmtId="0" fontId="5" fillId="0" borderId="0" xfId="0" applyFont="1" applyAlignment="1">
      <alignment horizontal="center" vertical="center"/>
    </xf>
    <xf numFmtId="0" fontId="4" fillId="0" borderId="0" xfId="0" quotePrefix="1" applyFont="1" applyAlignment="1">
      <alignment horizontal="center" vertical="center"/>
    </xf>
    <xf numFmtId="0" fontId="6" fillId="0" borderId="0" xfId="0" quotePrefix="1" applyFont="1" applyAlignment="1">
      <alignment horizontal="center" vertical="center"/>
    </xf>
    <xf numFmtId="0" fontId="6" fillId="0" borderId="0" xfId="0" applyFont="1" applyAlignment="1">
      <alignment horizontal="left"/>
    </xf>
    <xf numFmtId="0" fontId="7" fillId="0" borderId="0" xfId="0" applyFont="1"/>
    <xf numFmtId="0" fontId="6" fillId="0" borderId="0" xfId="0" applyFont="1" applyAlignment="1">
      <alignment horizontal="righ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4" fontId="8" fillId="0" borderId="0" xfId="1" applyNumberFormat="1" applyFont="1" applyFill="1"/>
    <xf numFmtId="0" fontId="8" fillId="0" borderId="0" xfId="0" applyFont="1"/>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9" fillId="0" borderId="4" xfId="0" applyFont="1" applyBorder="1" applyAlignment="1">
      <alignment horizontal="center" vertical="center"/>
    </xf>
    <xf numFmtId="164" fontId="9" fillId="0" borderId="0" xfId="1" applyNumberFormat="1" applyFont="1" applyFill="1" applyAlignment="1">
      <alignment vertical="center"/>
    </xf>
    <xf numFmtId="0" fontId="9" fillId="0" borderId="0" xfId="0" applyFont="1" applyAlignment="1">
      <alignment vertical="center"/>
    </xf>
    <xf numFmtId="0" fontId="2" fillId="0" borderId="5" xfId="0" applyFont="1" applyBorder="1" applyAlignment="1">
      <alignment horizontal="center"/>
    </xf>
    <xf numFmtId="164" fontId="2" fillId="0" borderId="5" xfId="1" applyNumberFormat="1" applyFont="1" applyBorder="1"/>
    <xf numFmtId="164" fontId="2" fillId="0" borderId="5" xfId="1" applyNumberFormat="1" applyFont="1" applyBorder="1" applyAlignment="1">
      <alignment horizontal="right"/>
    </xf>
    <xf numFmtId="165" fontId="2" fillId="0" borderId="5" xfId="1" applyNumberFormat="1" applyFont="1" applyFill="1" applyBorder="1" applyAlignment="1">
      <alignment horizontal="right"/>
    </xf>
    <xf numFmtId="164" fontId="2" fillId="0" borderId="0" xfId="1" applyNumberFormat="1" applyFont="1" applyFill="1"/>
    <xf numFmtId="164" fontId="2" fillId="0" borderId="0" xfId="0" applyNumberFormat="1" applyFont="1"/>
    <xf numFmtId="0" fontId="2" fillId="0" borderId="0" xfId="0" applyFont="1"/>
    <xf numFmtId="0" fontId="2" fillId="0" borderId="5" xfId="0" applyFont="1" applyBorder="1"/>
    <xf numFmtId="164" fontId="7" fillId="0" borderId="0" xfId="1" applyNumberFormat="1" applyFont="1" applyFill="1"/>
    <xf numFmtId="164" fontId="7" fillId="0" borderId="0" xfId="0" applyNumberFormat="1" applyFont="1"/>
    <xf numFmtId="0" fontId="7" fillId="0" borderId="5" xfId="0" applyFont="1" applyBorder="1" applyAlignment="1">
      <alignment horizontal="center"/>
    </xf>
    <xf numFmtId="0" fontId="7" fillId="0" borderId="5" xfId="0" applyFont="1" applyBorder="1"/>
    <xf numFmtId="164" fontId="7" fillId="0" borderId="5" xfId="1" applyNumberFormat="1" applyFont="1" applyBorder="1"/>
    <xf numFmtId="164" fontId="7" fillId="0" borderId="5" xfId="1" applyNumberFormat="1" applyFont="1" applyBorder="1" applyAlignment="1">
      <alignment horizontal="right"/>
    </xf>
    <xf numFmtId="165" fontId="7" fillId="0" borderId="5" xfId="1" applyNumberFormat="1" applyFont="1" applyFill="1" applyBorder="1" applyAlignment="1">
      <alignment horizontal="right"/>
    </xf>
    <xf numFmtId="0" fontId="7" fillId="0" borderId="5" xfId="0" quotePrefix="1" applyFont="1" applyBorder="1" applyAlignment="1">
      <alignment horizontal="center"/>
    </xf>
    <xf numFmtId="166" fontId="7" fillId="0" borderId="5" xfId="2" applyNumberFormat="1" applyFont="1" applyBorder="1" applyAlignment="1">
      <alignment vertical="center" wrapText="1"/>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3" fontId="2" fillId="0" borderId="0" xfId="0" applyNumberFormat="1" applyFont="1"/>
    <xf numFmtId="164" fontId="6" fillId="0" borderId="0" xfId="1" applyNumberFormat="1" applyFont="1" applyFill="1"/>
    <xf numFmtId="0" fontId="6" fillId="0" borderId="0" xfId="0" applyFont="1"/>
    <xf numFmtId="164" fontId="6" fillId="0" borderId="0" xfId="0" applyNumberFormat="1" applyFont="1"/>
    <xf numFmtId="0" fontId="2" fillId="0" borderId="6" xfId="0" applyFont="1" applyBorder="1" applyAlignment="1">
      <alignment horizontal="center"/>
    </xf>
    <xf numFmtId="0" fontId="2" fillId="0" borderId="6" xfId="0" applyFont="1" applyBorder="1"/>
    <xf numFmtId="164" fontId="2" fillId="0" borderId="6" xfId="1" applyNumberFormat="1" applyFont="1" applyBorder="1"/>
    <xf numFmtId="164" fontId="2" fillId="0" borderId="6" xfId="1" applyNumberFormat="1" applyFont="1" applyBorder="1" applyAlignment="1">
      <alignment horizontal="right"/>
    </xf>
    <xf numFmtId="165" fontId="2" fillId="0" borderId="6" xfId="1" applyNumberFormat="1" applyFont="1" applyFill="1" applyBorder="1" applyAlignment="1">
      <alignment horizontal="right"/>
    </xf>
    <xf numFmtId="0" fontId="7" fillId="0" borderId="7" xfId="0" applyFont="1" applyBorder="1"/>
    <xf numFmtId="164" fontId="7" fillId="0" borderId="7" xfId="1" applyNumberFormat="1" applyFont="1" applyBorder="1"/>
    <xf numFmtId="164" fontId="7" fillId="0" borderId="7" xfId="1" applyNumberFormat="1" applyFont="1" applyBorder="1" applyAlignment="1">
      <alignment horizontal="right"/>
    </xf>
    <xf numFmtId="165" fontId="7" fillId="0" borderId="7" xfId="1" applyNumberFormat="1" applyFont="1" applyBorder="1" applyAlignment="1">
      <alignment horizontal="right"/>
    </xf>
    <xf numFmtId="0" fontId="3" fillId="0" borderId="0" xfId="0" applyFont="1" applyAlignment="1">
      <alignment horizontal="right"/>
    </xf>
    <xf numFmtId="3" fontId="3" fillId="0" borderId="0" xfId="0" applyNumberFormat="1" applyFont="1"/>
  </cellXfs>
  <cellStyles count="3">
    <cellStyle name="Comma" xfId="1" builtinId="3"/>
    <cellStyle name="Normal" xfId="0" builtinId="0"/>
    <cellStyle name="Normal_Chi NSTW NSDP 2002 - PL" xfId="2" xr:uid="{D7D97D90-E215-4F7E-8181-662BADD51D48}"/>
  </cellStyles>
  <dxfs count="1">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L%20QD%20STC%20-%20CONG%20KHAI%20QUYET%20TOAN%20NSDP%20NAM%202025.xlsx" TargetMode="External"/><Relationship Id="rId2" Type="http://schemas.openxmlformats.org/officeDocument/2006/relationships/externalLinkPath" Target="file:///C:\Users\ntanm\Downloads\PL%20QD%20STC%20-%20CONG%20KHAI%20QUYET%20TOAN%20NSDP%20NAM%202025.xlsx" TargetMode="External"/><Relationship Id="rId1" Type="http://schemas.openxmlformats.org/officeDocument/2006/relationships/externalLinkPath" Target="/Users/ntanm/Downloads/PL%20QD%20STC%20-%20CONG%20KHAI%20QUYET%20TOAN%20NSDP%20NAM%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ONGHOP"/>
      <sheetName val="69 (2)"/>
      <sheetName val="PL48"/>
      <sheetName val="PL50"/>
      <sheetName val="PL51"/>
      <sheetName val="PL52"/>
      <sheetName val="PL53"/>
      <sheetName val="TH.LA"/>
      <sheetName val="PL53 (PA2)"/>
      <sheetName val="PL54"/>
      <sheetName val="54-NĐ31 (2)"/>
      <sheetName val="PL58"/>
      <sheetName val="PL59"/>
      <sheetName val="PL6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3F437-B9F1-4087-90B3-6C5F8B066C20}">
  <sheetPr>
    <tabColor rgb="FF00B050"/>
    <pageSetUpPr fitToPage="1"/>
  </sheetPr>
  <dimension ref="A1:L58"/>
  <sheetViews>
    <sheetView tabSelected="1" zoomScale="90" zoomScaleNormal="90" workbookViewId="0">
      <selection activeCell="A4" sqref="A4:F4"/>
    </sheetView>
  </sheetViews>
  <sheetFormatPr defaultRowHeight="15.75"/>
  <cols>
    <col min="1" max="1" width="5.125" style="3" customWidth="1"/>
    <col min="2" max="2" width="67.125" style="3" customWidth="1"/>
    <col min="3" max="4" width="23.375" style="3" customWidth="1"/>
    <col min="5" max="5" width="23" style="53" customWidth="1"/>
    <col min="6" max="6" width="14" style="53" customWidth="1"/>
    <col min="7" max="8" width="25.375" style="2" hidden="1" customWidth="1"/>
    <col min="9" max="9" width="28.75" style="3" hidden="1" customWidth="1"/>
    <col min="10" max="10" width="24.875" style="3" hidden="1" customWidth="1"/>
    <col min="11" max="11" width="27.875" style="2" customWidth="1"/>
    <col min="12" max="12" width="25.625" style="3" customWidth="1"/>
    <col min="13" max="13" width="18.25" style="3" customWidth="1"/>
    <col min="14" max="16384" width="9" style="3"/>
  </cols>
  <sheetData>
    <row r="1" spans="1:11" ht="21" customHeight="1">
      <c r="A1" s="1" t="s">
        <v>0</v>
      </c>
      <c r="B1" s="1"/>
      <c r="C1" s="1"/>
      <c r="D1" s="1"/>
      <c r="E1" s="1"/>
      <c r="F1" s="1"/>
    </row>
    <row r="2" spans="1:11" ht="18.75">
      <c r="A2" s="1" t="s">
        <v>1</v>
      </c>
      <c r="B2" s="1"/>
      <c r="C2" s="1"/>
      <c r="D2" s="1"/>
      <c r="E2" s="1"/>
      <c r="F2" s="1"/>
    </row>
    <row r="3" spans="1:11">
      <c r="A3" s="4" t="s">
        <v>2</v>
      </c>
      <c r="B3" s="5"/>
      <c r="C3" s="5"/>
      <c r="D3" s="5"/>
      <c r="E3" s="5"/>
      <c r="F3" s="5"/>
    </row>
    <row r="4" spans="1:11">
      <c r="A4" s="6" t="s">
        <v>3</v>
      </c>
      <c r="B4" s="6"/>
      <c r="C4" s="6"/>
      <c r="D4" s="6"/>
      <c r="E4" s="6"/>
      <c r="F4" s="6"/>
    </row>
    <row r="5" spans="1:11" ht="18.75">
      <c r="A5" s="7"/>
      <c r="B5" s="7"/>
      <c r="C5" s="7"/>
      <c r="D5" s="7"/>
      <c r="E5" s="7"/>
      <c r="F5" s="7"/>
    </row>
    <row r="6" spans="1:11" ht="18.75">
      <c r="A6" s="8"/>
      <c r="B6" s="8"/>
      <c r="C6" s="9"/>
      <c r="D6" s="10" t="s">
        <v>4</v>
      </c>
      <c r="E6" s="10"/>
      <c r="F6" s="10"/>
    </row>
    <row r="7" spans="1:11" s="14" customFormat="1" ht="23.25" customHeight="1">
      <c r="A7" s="11" t="s">
        <v>5</v>
      </c>
      <c r="B7" s="11" t="s">
        <v>6</v>
      </c>
      <c r="C7" s="12" t="s">
        <v>7</v>
      </c>
      <c r="D7" s="12" t="s">
        <v>8</v>
      </c>
      <c r="E7" s="11" t="s">
        <v>9</v>
      </c>
      <c r="F7" s="11"/>
      <c r="G7" s="13"/>
      <c r="H7" s="13"/>
      <c r="K7" s="13"/>
    </row>
    <row r="8" spans="1:11" s="14" customFormat="1" ht="23.25" customHeight="1">
      <c r="A8" s="11"/>
      <c r="B8" s="11"/>
      <c r="C8" s="12"/>
      <c r="D8" s="12"/>
      <c r="E8" s="15" t="s">
        <v>10</v>
      </c>
      <c r="F8" s="16" t="s">
        <v>11</v>
      </c>
      <c r="G8" s="13"/>
      <c r="H8" s="13"/>
      <c r="K8" s="13"/>
    </row>
    <row r="9" spans="1:11" s="14" customFormat="1" ht="36" customHeight="1">
      <c r="A9" s="11"/>
      <c r="B9" s="11"/>
      <c r="C9" s="12"/>
      <c r="D9" s="12"/>
      <c r="E9" s="17"/>
      <c r="F9" s="17"/>
      <c r="G9" s="13"/>
      <c r="H9" s="13"/>
      <c r="K9" s="13"/>
    </row>
    <row r="10" spans="1:11" s="20" customFormat="1" ht="17.25" customHeight="1">
      <c r="A10" s="18" t="s">
        <v>12</v>
      </c>
      <c r="B10" s="18" t="s">
        <v>13</v>
      </c>
      <c r="C10" s="18">
        <v>1</v>
      </c>
      <c r="D10" s="18">
        <f>C10+1</f>
        <v>2</v>
      </c>
      <c r="E10" s="18" t="s">
        <v>14</v>
      </c>
      <c r="F10" s="18" t="s">
        <v>15</v>
      </c>
      <c r="G10" s="19"/>
      <c r="H10" s="19"/>
      <c r="K10" s="19"/>
    </row>
    <row r="11" spans="1:11" s="27" customFormat="1" ht="19.5" customHeight="1">
      <c r="A11" s="21"/>
      <c r="B11" s="21" t="s">
        <v>16</v>
      </c>
      <c r="C11" s="22">
        <v>42265942000000</v>
      </c>
      <c r="D11" s="22">
        <v>64999639164767</v>
      </c>
      <c r="E11" s="23">
        <f t="shared" ref="E11:E51" si="0">IF(C11&lt;&gt;0,D11-C11,"")</f>
        <v>22733697164767</v>
      </c>
      <c r="F11" s="24">
        <f>IF(C11&lt;&gt;0,D11/C11*100,"")</f>
        <v>153.78727194762865</v>
      </c>
      <c r="G11" s="25"/>
      <c r="H11" s="25"/>
      <c r="I11" s="25"/>
      <c r="J11" s="26"/>
      <c r="K11" s="25"/>
    </row>
    <row r="12" spans="1:11" s="9" customFormat="1" ht="19.5" customHeight="1">
      <c r="A12" s="21" t="s">
        <v>12</v>
      </c>
      <c r="B12" s="28" t="s">
        <v>17</v>
      </c>
      <c r="C12" s="22">
        <v>12570247000000</v>
      </c>
      <c r="D12" s="22">
        <v>19366956766818</v>
      </c>
      <c r="E12" s="23">
        <f t="shared" si="0"/>
        <v>6796709766818</v>
      </c>
      <c r="F12" s="24">
        <f t="shared" ref="F12:F51" si="1">IF(C12&lt;&gt;0,D12/C12*100,"")</f>
        <v>154.0698187300377</v>
      </c>
      <c r="G12" s="29"/>
      <c r="H12" s="29"/>
      <c r="J12" s="30"/>
      <c r="K12" s="29"/>
    </row>
    <row r="13" spans="1:11" s="9" customFormat="1" ht="19.5" customHeight="1">
      <c r="A13" s="31"/>
      <c r="B13" s="32" t="s">
        <v>18</v>
      </c>
      <c r="C13" s="33">
        <v>9448955000000</v>
      </c>
      <c r="D13" s="33">
        <v>9407447019602</v>
      </c>
      <c r="E13" s="34">
        <f t="shared" si="0"/>
        <v>-41507980398</v>
      </c>
      <c r="F13" s="35"/>
      <c r="G13" s="29"/>
      <c r="H13" s="29"/>
      <c r="J13" s="30"/>
      <c r="K13" s="29"/>
    </row>
    <row r="14" spans="1:11" s="9" customFormat="1" ht="19.5" customHeight="1">
      <c r="A14" s="31"/>
      <c r="B14" s="32" t="s">
        <v>19</v>
      </c>
      <c r="C14" s="33">
        <v>3121292000000</v>
      </c>
      <c r="D14" s="33">
        <v>9959509747216</v>
      </c>
      <c r="E14" s="34">
        <f t="shared" si="0"/>
        <v>6838217747216</v>
      </c>
      <c r="F14" s="35"/>
      <c r="G14" s="29"/>
      <c r="H14" s="29"/>
      <c r="J14" s="30"/>
      <c r="K14" s="29"/>
    </row>
    <row r="15" spans="1:11" s="9" customFormat="1" ht="19.5" customHeight="1">
      <c r="A15" s="21" t="s">
        <v>13</v>
      </c>
      <c r="B15" s="28" t="s">
        <v>20</v>
      </c>
      <c r="C15" s="22">
        <v>29695695000000</v>
      </c>
      <c r="D15" s="22">
        <v>24363547722895</v>
      </c>
      <c r="E15" s="23">
        <f t="shared" si="0"/>
        <v>-5332147277105</v>
      </c>
      <c r="F15" s="24">
        <f t="shared" si="1"/>
        <v>82.044039457217622</v>
      </c>
      <c r="G15" s="29"/>
      <c r="H15" s="29"/>
      <c r="K15" s="29"/>
    </row>
    <row r="16" spans="1:11" s="9" customFormat="1" ht="19.5" customHeight="1">
      <c r="A16" s="21" t="s">
        <v>21</v>
      </c>
      <c r="B16" s="28" t="s">
        <v>22</v>
      </c>
      <c r="C16" s="22">
        <v>14276140000000</v>
      </c>
      <c r="D16" s="22">
        <v>11726721228821</v>
      </c>
      <c r="E16" s="23">
        <f t="shared" si="0"/>
        <v>-2549418771179</v>
      </c>
      <c r="F16" s="24">
        <f t="shared" si="1"/>
        <v>82.142100237326048</v>
      </c>
      <c r="G16" s="29"/>
      <c r="H16" s="29"/>
      <c r="K16" s="29"/>
    </row>
    <row r="17" spans="1:11" s="9" customFormat="1" ht="19.5" customHeight="1">
      <c r="A17" s="31">
        <v>1</v>
      </c>
      <c r="B17" s="32" t="s">
        <v>23</v>
      </c>
      <c r="C17" s="33"/>
      <c r="D17" s="33">
        <v>11464192490502</v>
      </c>
      <c r="E17" s="34" t="str">
        <f t="shared" si="0"/>
        <v/>
      </c>
      <c r="F17" s="35" t="str">
        <f t="shared" si="1"/>
        <v/>
      </c>
      <c r="G17" s="29"/>
      <c r="H17" s="29"/>
      <c r="I17" s="30"/>
      <c r="J17" s="30"/>
      <c r="K17" s="29"/>
    </row>
    <row r="18" spans="1:11" s="9" customFormat="1" ht="19.5" customHeight="1">
      <c r="A18" s="36" t="s">
        <v>24</v>
      </c>
      <c r="B18" s="32" t="s">
        <v>25</v>
      </c>
      <c r="C18" s="33"/>
      <c r="D18" s="33">
        <v>1119001399550</v>
      </c>
      <c r="E18" s="34" t="str">
        <f t="shared" si="0"/>
        <v/>
      </c>
      <c r="F18" s="35" t="str">
        <f t="shared" si="1"/>
        <v/>
      </c>
      <c r="G18" s="29">
        <v>1119001399550</v>
      </c>
      <c r="H18" s="29">
        <f>D18-G18</f>
        <v>0</v>
      </c>
      <c r="I18" s="30"/>
      <c r="K18" s="29"/>
    </row>
    <row r="19" spans="1:11" s="9" customFormat="1" ht="19.5" customHeight="1">
      <c r="A19" s="36" t="s">
        <v>24</v>
      </c>
      <c r="B19" s="32" t="s">
        <v>26</v>
      </c>
      <c r="C19" s="33"/>
      <c r="D19" s="33">
        <v>48186764861</v>
      </c>
      <c r="E19" s="34" t="str">
        <f t="shared" si="0"/>
        <v/>
      </c>
      <c r="F19" s="35" t="str">
        <f t="shared" si="1"/>
        <v/>
      </c>
      <c r="G19" s="29">
        <v>48186764861</v>
      </c>
      <c r="H19" s="29">
        <f t="shared" ref="H19:H32" si="2">D19-G19</f>
        <v>0</v>
      </c>
      <c r="I19" s="30"/>
      <c r="K19" s="29"/>
    </row>
    <row r="20" spans="1:11" s="9" customFormat="1" ht="19.5" customHeight="1">
      <c r="A20" s="36" t="s">
        <v>24</v>
      </c>
      <c r="B20" s="37" t="s">
        <v>27</v>
      </c>
      <c r="C20" s="33"/>
      <c r="D20" s="33">
        <v>107153034201</v>
      </c>
      <c r="E20" s="34" t="str">
        <f t="shared" si="0"/>
        <v/>
      </c>
      <c r="F20" s="35" t="str">
        <f t="shared" si="1"/>
        <v/>
      </c>
      <c r="G20" s="29">
        <v>107153034201</v>
      </c>
      <c r="H20" s="29">
        <f t="shared" si="2"/>
        <v>0</v>
      </c>
      <c r="I20" s="30"/>
      <c r="K20" s="29"/>
    </row>
    <row r="21" spans="1:11" s="9" customFormat="1" ht="19.5" customHeight="1">
      <c r="A21" s="36" t="s">
        <v>24</v>
      </c>
      <c r="B21" s="37" t="s">
        <v>28</v>
      </c>
      <c r="C21" s="33"/>
      <c r="D21" s="33">
        <v>200619704748</v>
      </c>
      <c r="E21" s="34" t="str">
        <f t="shared" si="0"/>
        <v/>
      </c>
      <c r="F21" s="35" t="str">
        <f t="shared" si="1"/>
        <v/>
      </c>
      <c r="G21" s="29">
        <v>200619704748</v>
      </c>
      <c r="H21" s="29">
        <f t="shared" si="2"/>
        <v>0</v>
      </c>
      <c r="I21" s="30"/>
      <c r="K21" s="29"/>
    </row>
    <row r="22" spans="1:11" s="9" customFormat="1" ht="19.5" customHeight="1">
      <c r="A22" s="36" t="s">
        <v>24</v>
      </c>
      <c r="B22" s="37" t="s">
        <v>29</v>
      </c>
      <c r="C22" s="33"/>
      <c r="D22" s="33">
        <v>1184936483779</v>
      </c>
      <c r="E22" s="34" t="str">
        <f t="shared" si="0"/>
        <v/>
      </c>
      <c r="F22" s="35" t="str">
        <f t="shared" si="1"/>
        <v/>
      </c>
      <c r="G22" s="29">
        <v>1184936483779</v>
      </c>
      <c r="H22" s="29">
        <f t="shared" si="2"/>
        <v>0</v>
      </c>
      <c r="I22" s="30"/>
      <c r="K22" s="29"/>
    </row>
    <row r="23" spans="1:11" s="9" customFormat="1" ht="19.5" customHeight="1">
      <c r="A23" s="36" t="s">
        <v>24</v>
      </c>
      <c r="B23" s="37" t="s">
        <v>30</v>
      </c>
      <c r="C23" s="33"/>
      <c r="D23" s="33">
        <v>139203707369</v>
      </c>
      <c r="E23" s="34" t="str">
        <f t="shared" si="0"/>
        <v/>
      </c>
      <c r="F23" s="35" t="str">
        <f t="shared" si="1"/>
        <v/>
      </c>
      <c r="G23" s="29">
        <v>139203707369</v>
      </c>
      <c r="H23" s="29">
        <f t="shared" si="2"/>
        <v>0</v>
      </c>
      <c r="I23" s="30"/>
      <c r="K23" s="29"/>
    </row>
    <row r="24" spans="1:11" s="9" customFormat="1" ht="19.5" customHeight="1">
      <c r="A24" s="36" t="s">
        <v>24</v>
      </c>
      <c r="B24" s="37" t="s">
        <v>31</v>
      </c>
      <c r="C24" s="33"/>
      <c r="D24" s="33">
        <v>75186122619</v>
      </c>
      <c r="E24" s="34" t="str">
        <f t="shared" si="0"/>
        <v/>
      </c>
      <c r="F24" s="35" t="str">
        <f t="shared" si="1"/>
        <v/>
      </c>
      <c r="G24" s="29">
        <v>75186122619</v>
      </c>
      <c r="H24" s="29">
        <f t="shared" si="2"/>
        <v>0</v>
      </c>
      <c r="I24" s="30"/>
      <c r="K24" s="29"/>
    </row>
    <row r="25" spans="1:11" s="9" customFormat="1" ht="19.5" customHeight="1">
      <c r="A25" s="36" t="s">
        <v>24</v>
      </c>
      <c r="B25" s="37" t="s">
        <v>32</v>
      </c>
      <c r="C25" s="33"/>
      <c r="D25" s="33">
        <v>12469787000</v>
      </c>
      <c r="E25" s="34" t="str">
        <f t="shared" si="0"/>
        <v/>
      </c>
      <c r="F25" s="35" t="str">
        <f t="shared" si="1"/>
        <v/>
      </c>
      <c r="G25" s="29">
        <v>12469787000</v>
      </c>
      <c r="H25" s="29">
        <f t="shared" si="2"/>
        <v>0</v>
      </c>
      <c r="I25" s="30"/>
      <c r="K25" s="29"/>
    </row>
    <row r="26" spans="1:11" s="9" customFormat="1" ht="19.5" customHeight="1">
      <c r="A26" s="36" t="s">
        <v>24</v>
      </c>
      <c r="B26" s="37" t="s">
        <v>33</v>
      </c>
      <c r="C26" s="33"/>
      <c r="D26" s="33">
        <v>106088932927</v>
      </c>
      <c r="E26" s="34" t="str">
        <f t="shared" si="0"/>
        <v/>
      </c>
      <c r="F26" s="35" t="str">
        <f t="shared" si="1"/>
        <v/>
      </c>
      <c r="G26" s="29">
        <v>106088932927</v>
      </c>
      <c r="H26" s="29">
        <f t="shared" si="2"/>
        <v>0</v>
      </c>
      <c r="I26" s="30"/>
      <c r="K26" s="29"/>
    </row>
    <row r="27" spans="1:11" s="9" customFormat="1" ht="19.5" customHeight="1">
      <c r="A27" s="36" t="s">
        <v>24</v>
      </c>
      <c r="B27" s="37" t="s">
        <v>34</v>
      </c>
      <c r="C27" s="33"/>
      <c r="D27" s="33">
        <v>8161528684688</v>
      </c>
      <c r="E27" s="34" t="str">
        <f t="shared" si="0"/>
        <v/>
      </c>
      <c r="F27" s="35" t="str">
        <f t="shared" si="1"/>
        <v/>
      </c>
      <c r="G27" s="29">
        <v>8161528684688</v>
      </c>
      <c r="H27" s="29">
        <f t="shared" si="2"/>
        <v>0</v>
      </c>
      <c r="I27" s="30"/>
      <c r="K27" s="29"/>
    </row>
    <row r="28" spans="1:11" s="9" customFormat="1" ht="19.5" customHeight="1">
      <c r="A28" s="36" t="s">
        <v>24</v>
      </c>
      <c r="B28" s="37" t="s">
        <v>35</v>
      </c>
      <c r="C28" s="33"/>
      <c r="D28" s="33">
        <v>280711375926</v>
      </c>
      <c r="E28" s="34" t="str">
        <f t="shared" si="0"/>
        <v/>
      </c>
      <c r="F28" s="35" t="str">
        <f t="shared" si="1"/>
        <v/>
      </c>
      <c r="G28" s="29">
        <v>280711375926</v>
      </c>
      <c r="H28" s="29">
        <f t="shared" si="2"/>
        <v>0</v>
      </c>
      <c r="I28" s="30"/>
      <c r="K28" s="29"/>
    </row>
    <row r="29" spans="1:11" s="9" customFormat="1" ht="19.5" customHeight="1">
      <c r="A29" s="36" t="s">
        <v>24</v>
      </c>
      <c r="B29" s="37" t="s">
        <v>36</v>
      </c>
      <c r="C29" s="33"/>
      <c r="D29" s="33">
        <v>29106492834</v>
      </c>
      <c r="E29" s="34" t="str">
        <f t="shared" si="0"/>
        <v/>
      </c>
      <c r="F29" s="35" t="str">
        <f t="shared" si="1"/>
        <v/>
      </c>
      <c r="G29" s="29">
        <v>29106492834</v>
      </c>
      <c r="H29" s="29">
        <f t="shared" si="2"/>
        <v>0</v>
      </c>
      <c r="I29" s="30"/>
      <c r="K29" s="29"/>
    </row>
    <row r="30" spans="1:11" s="9" customFormat="1" ht="19.5" customHeight="1">
      <c r="A30" s="36" t="s">
        <v>24</v>
      </c>
      <c r="B30" s="37" t="s">
        <v>37</v>
      </c>
      <c r="C30" s="33"/>
      <c r="D30" s="33">
        <v>0</v>
      </c>
      <c r="E30" s="34" t="str">
        <f t="shared" si="0"/>
        <v/>
      </c>
      <c r="F30" s="35" t="str">
        <f t="shared" si="1"/>
        <v/>
      </c>
      <c r="G30" s="29"/>
      <c r="H30" s="29">
        <f t="shared" si="2"/>
        <v>0</v>
      </c>
      <c r="I30" s="30"/>
      <c r="K30" s="29"/>
    </row>
    <row r="31" spans="1:11" s="9" customFormat="1" ht="63" customHeight="1">
      <c r="A31" s="38">
        <v>2</v>
      </c>
      <c r="B31" s="39" t="s">
        <v>38</v>
      </c>
      <c r="C31" s="33"/>
      <c r="D31" s="33">
        <v>0</v>
      </c>
      <c r="E31" s="34" t="str">
        <f t="shared" si="0"/>
        <v/>
      </c>
      <c r="F31" s="35" t="str">
        <f t="shared" si="1"/>
        <v/>
      </c>
      <c r="G31" s="29">
        <v>0</v>
      </c>
      <c r="H31" s="29">
        <f t="shared" si="2"/>
        <v>0</v>
      </c>
      <c r="I31" s="30"/>
      <c r="K31" s="29"/>
    </row>
    <row r="32" spans="1:11" s="9" customFormat="1" ht="19.5" customHeight="1">
      <c r="A32" s="36">
        <v>3</v>
      </c>
      <c r="B32" s="37" t="s">
        <v>39</v>
      </c>
      <c r="C32" s="33"/>
      <c r="D32" s="33">
        <v>262528738319</v>
      </c>
      <c r="E32" s="34" t="str">
        <f t="shared" si="0"/>
        <v/>
      </c>
      <c r="F32" s="35" t="str">
        <f t="shared" si="1"/>
        <v/>
      </c>
      <c r="G32" s="29">
        <v>262528738319</v>
      </c>
      <c r="H32" s="29">
        <f t="shared" si="2"/>
        <v>0</v>
      </c>
      <c r="I32" s="30"/>
      <c r="J32" s="30"/>
      <c r="K32" s="29"/>
    </row>
    <row r="33" spans="1:12" s="27" customFormat="1" ht="19.5" customHeight="1">
      <c r="A33" s="21" t="s">
        <v>40</v>
      </c>
      <c r="B33" s="28" t="s">
        <v>41</v>
      </c>
      <c r="C33" s="22">
        <v>14886729000000</v>
      </c>
      <c r="D33" s="22">
        <v>12628726909584</v>
      </c>
      <c r="E33" s="23">
        <f t="shared" si="0"/>
        <v>-2258002090416</v>
      </c>
      <c r="F33" s="24">
        <f t="shared" si="1"/>
        <v>84.832113955886484</v>
      </c>
      <c r="G33" s="25">
        <f>SUM(G34:G46)</f>
        <v>12628726909584</v>
      </c>
      <c r="H33" s="25">
        <f>D33-G33</f>
        <v>0</v>
      </c>
      <c r="I33" s="26"/>
      <c r="J33" s="40"/>
      <c r="K33" s="25"/>
    </row>
    <row r="34" spans="1:12" s="42" customFormat="1" ht="19.5" customHeight="1">
      <c r="A34" s="36" t="s">
        <v>24</v>
      </c>
      <c r="B34" s="32" t="s">
        <v>25</v>
      </c>
      <c r="C34" s="33">
        <v>2735851000000</v>
      </c>
      <c r="D34" s="33">
        <v>2653850353887</v>
      </c>
      <c r="E34" s="34">
        <f t="shared" si="0"/>
        <v>-82000646113</v>
      </c>
      <c r="F34" s="35">
        <f t="shared" si="1"/>
        <v>97.002737133235698</v>
      </c>
      <c r="G34" s="41">
        <v>2653888277212</v>
      </c>
      <c r="H34" s="41">
        <f>D34-G34</f>
        <v>-37923325</v>
      </c>
      <c r="J34" s="43"/>
      <c r="K34" s="41"/>
      <c r="L34" s="43"/>
    </row>
    <row r="35" spans="1:12" s="42" customFormat="1" ht="19.5" customHeight="1">
      <c r="A35" s="36" t="s">
        <v>24</v>
      </c>
      <c r="B35" s="32" t="s">
        <v>26</v>
      </c>
      <c r="C35" s="33">
        <v>52818000000</v>
      </c>
      <c r="D35" s="33">
        <v>37832062081</v>
      </c>
      <c r="E35" s="34">
        <f t="shared" si="0"/>
        <v>-14985937919</v>
      </c>
      <c r="F35" s="35">
        <f t="shared" si="1"/>
        <v>71.627214360634625</v>
      </c>
      <c r="G35" s="41">
        <v>37832062081</v>
      </c>
      <c r="H35" s="41">
        <f t="shared" ref="H35:H46" si="3">D35-G35</f>
        <v>0</v>
      </c>
      <c r="I35" s="43"/>
      <c r="K35" s="41"/>
      <c r="L35" s="43"/>
    </row>
    <row r="36" spans="1:12" s="42" customFormat="1" ht="19.5" customHeight="1">
      <c r="A36" s="36" t="s">
        <v>24</v>
      </c>
      <c r="B36" s="37" t="s">
        <v>27</v>
      </c>
      <c r="C36" s="33"/>
      <c r="D36" s="33">
        <v>340102723914</v>
      </c>
      <c r="E36" s="34" t="str">
        <f t="shared" si="0"/>
        <v/>
      </c>
      <c r="F36" s="35" t="str">
        <f t="shared" si="1"/>
        <v/>
      </c>
      <c r="G36" s="41">
        <v>340102723914</v>
      </c>
      <c r="H36" s="41">
        <f t="shared" si="3"/>
        <v>0</v>
      </c>
      <c r="I36" s="41"/>
      <c r="K36" s="41"/>
      <c r="L36" s="43"/>
    </row>
    <row r="37" spans="1:12" s="42" customFormat="1" ht="19.5" customHeight="1">
      <c r="A37" s="36" t="s">
        <v>24</v>
      </c>
      <c r="B37" s="37" t="s">
        <v>28</v>
      </c>
      <c r="C37" s="33"/>
      <c r="D37" s="33">
        <v>282505962630</v>
      </c>
      <c r="E37" s="34" t="str">
        <f t="shared" si="0"/>
        <v/>
      </c>
      <c r="F37" s="35" t="str">
        <f t="shared" si="1"/>
        <v/>
      </c>
      <c r="G37" s="41">
        <v>282505962630</v>
      </c>
      <c r="H37" s="41">
        <f t="shared" si="3"/>
        <v>0</v>
      </c>
      <c r="K37" s="41"/>
      <c r="L37" s="43"/>
    </row>
    <row r="38" spans="1:12" s="42" customFormat="1" ht="19.5" customHeight="1">
      <c r="A38" s="36" t="s">
        <v>24</v>
      </c>
      <c r="B38" s="37" t="s">
        <v>29</v>
      </c>
      <c r="C38" s="33"/>
      <c r="D38" s="33">
        <v>2877798757824</v>
      </c>
      <c r="E38" s="34" t="str">
        <f t="shared" si="0"/>
        <v/>
      </c>
      <c r="F38" s="35" t="str">
        <f t="shared" si="1"/>
        <v/>
      </c>
      <c r="G38" s="41">
        <v>2877798757824</v>
      </c>
      <c r="H38" s="41">
        <f t="shared" si="3"/>
        <v>0</v>
      </c>
      <c r="I38" s="43"/>
      <c r="K38" s="41"/>
      <c r="L38" s="43"/>
    </row>
    <row r="39" spans="1:12" s="42" customFormat="1" ht="19.5" customHeight="1">
      <c r="A39" s="36" t="s">
        <v>24</v>
      </c>
      <c r="B39" s="37" t="s">
        <v>30</v>
      </c>
      <c r="C39" s="33"/>
      <c r="D39" s="33">
        <v>260927620753</v>
      </c>
      <c r="E39" s="34" t="str">
        <f t="shared" si="0"/>
        <v/>
      </c>
      <c r="F39" s="35" t="str">
        <f t="shared" si="1"/>
        <v/>
      </c>
      <c r="G39" s="41">
        <v>260303620753</v>
      </c>
      <c r="H39" s="41">
        <f t="shared" si="3"/>
        <v>624000000</v>
      </c>
      <c r="K39" s="41"/>
      <c r="L39" s="43"/>
    </row>
    <row r="40" spans="1:12" s="42" customFormat="1" ht="19.5" customHeight="1">
      <c r="A40" s="36" t="s">
        <v>24</v>
      </c>
      <c r="B40" s="37" t="s">
        <v>31</v>
      </c>
      <c r="C40" s="33"/>
      <c r="D40" s="33">
        <v>97647310376</v>
      </c>
      <c r="E40" s="34" t="str">
        <f t="shared" si="0"/>
        <v/>
      </c>
      <c r="F40" s="35" t="str">
        <f t="shared" si="1"/>
        <v/>
      </c>
      <c r="G40" s="41">
        <v>97647310376</v>
      </c>
      <c r="H40" s="41">
        <f t="shared" si="3"/>
        <v>0</v>
      </c>
      <c r="K40" s="41"/>
      <c r="L40" s="43"/>
    </row>
    <row r="41" spans="1:12" s="42" customFormat="1" ht="19.5" customHeight="1">
      <c r="A41" s="36" t="s">
        <v>24</v>
      </c>
      <c r="B41" s="37" t="s">
        <v>32</v>
      </c>
      <c r="C41" s="33"/>
      <c r="D41" s="33">
        <v>99007280209</v>
      </c>
      <c r="E41" s="34" t="str">
        <f t="shared" si="0"/>
        <v/>
      </c>
      <c r="F41" s="35" t="str">
        <f t="shared" si="1"/>
        <v/>
      </c>
      <c r="G41" s="41">
        <v>99007280209</v>
      </c>
      <c r="H41" s="41">
        <f t="shared" si="3"/>
        <v>0</v>
      </c>
      <c r="K41" s="41"/>
      <c r="L41" s="43"/>
    </row>
    <row r="42" spans="1:12" s="42" customFormat="1" ht="19.5" customHeight="1">
      <c r="A42" s="36" t="s">
        <v>24</v>
      </c>
      <c r="B42" s="37" t="s">
        <v>33</v>
      </c>
      <c r="C42" s="33"/>
      <c r="D42" s="33">
        <v>154996588685</v>
      </c>
      <c r="E42" s="34" t="str">
        <f t="shared" si="0"/>
        <v/>
      </c>
      <c r="F42" s="35" t="str">
        <f t="shared" si="1"/>
        <v/>
      </c>
      <c r="G42" s="41">
        <v>154996588685</v>
      </c>
      <c r="H42" s="41">
        <f t="shared" si="3"/>
        <v>0</v>
      </c>
      <c r="K42" s="41"/>
      <c r="L42" s="43"/>
    </row>
    <row r="43" spans="1:12" s="9" customFormat="1" ht="19.5" customHeight="1">
      <c r="A43" s="36" t="s">
        <v>24</v>
      </c>
      <c r="B43" s="37" t="s">
        <v>34</v>
      </c>
      <c r="C43" s="33"/>
      <c r="D43" s="33">
        <v>1931923387038</v>
      </c>
      <c r="E43" s="34" t="str">
        <f t="shared" si="0"/>
        <v/>
      </c>
      <c r="F43" s="35" t="str">
        <f t="shared" si="1"/>
        <v/>
      </c>
      <c r="G43" s="29">
        <v>1930895654888</v>
      </c>
      <c r="H43" s="41">
        <f t="shared" si="3"/>
        <v>1027732150</v>
      </c>
      <c r="K43" s="29"/>
      <c r="L43" s="43"/>
    </row>
    <row r="44" spans="1:12" s="42" customFormat="1" ht="19.5" customHeight="1">
      <c r="A44" s="36" t="s">
        <v>24</v>
      </c>
      <c r="B44" s="37" t="s">
        <v>35</v>
      </c>
      <c r="C44" s="33"/>
      <c r="D44" s="33">
        <v>2866088179207</v>
      </c>
      <c r="E44" s="34" t="str">
        <f t="shared" si="0"/>
        <v/>
      </c>
      <c r="F44" s="35" t="str">
        <f t="shared" si="1"/>
        <v/>
      </c>
      <c r="G44" s="41">
        <v>2866827055882</v>
      </c>
      <c r="H44" s="41">
        <f t="shared" si="3"/>
        <v>-738876675</v>
      </c>
      <c r="K44" s="41"/>
      <c r="L44" s="43"/>
    </row>
    <row r="45" spans="1:12" s="9" customFormat="1" ht="19.5" customHeight="1">
      <c r="A45" s="36" t="s">
        <v>24</v>
      </c>
      <c r="B45" s="37" t="s">
        <v>36</v>
      </c>
      <c r="C45" s="33"/>
      <c r="D45" s="33">
        <v>913105937606</v>
      </c>
      <c r="E45" s="34" t="str">
        <f t="shared" si="0"/>
        <v/>
      </c>
      <c r="F45" s="35" t="str">
        <f t="shared" si="1"/>
        <v/>
      </c>
      <c r="G45" s="29">
        <v>912763900756</v>
      </c>
      <c r="H45" s="41">
        <f t="shared" si="3"/>
        <v>342036850</v>
      </c>
      <c r="K45" s="29"/>
      <c r="L45" s="43"/>
    </row>
    <row r="46" spans="1:12" s="9" customFormat="1" ht="19.5" customHeight="1">
      <c r="A46" s="36" t="s">
        <v>24</v>
      </c>
      <c r="B46" s="37" t="s">
        <v>42</v>
      </c>
      <c r="C46" s="33"/>
      <c r="D46" s="33">
        <v>112940745374</v>
      </c>
      <c r="E46" s="34" t="str">
        <f t="shared" si="0"/>
        <v/>
      </c>
      <c r="F46" s="35" t="str">
        <f t="shared" si="1"/>
        <v/>
      </c>
      <c r="G46" s="29">
        <v>114157714374</v>
      </c>
      <c r="H46" s="41">
        <f t="shared" si="3"/>
        <v>-1216969000</v>
      </c>
      <c r="K46" s="29"/>
      <c r="L46" s="43"/>
    </row>
    <row r="47" spans="1:12" s="27" customFormat="1" ht="19.5" customHeight="1">
      <c r="A47" s="21" t="s">
        <v>43</v>
      </c>
      <c r="B47" s="28" t="s">
        <v>44</v>
      </c>
      <c r="C47" s="22">
        <v>5000000000</v>
      </c>
      <c r="D47" s="22">
        <v>3659584490</v>
      </c>
      <c r="E47" s="23">
        <f t="shared" si="0"/>
        <v>-1340415510</v>
      </c>
      <c r="F47" s="24">
        <f t="shared" si="1"/>
        <v>73.191689800000006</v>
      </c>
      <c r="G47" s="25"/>
      <c r="H47" s="25"/>
      <c r="K47" s="25"/>
    </row>
    <row r="48" spans="1:12" s="27" customFormat="1" ht="19.5" customHeight="1">
      <c r="A48" s="21" t="s">
        <v>45</v>
      </c>
      <c r="B48" s="28" t="s">
        <v>46</v>
      </c>
      <c r="C48" s="22">
        <v>2440000000</v>
      </c>
      <c r="D48" s="22">
        <v>4440000000</v>
      </c>
      <c r="E48" s="23">
        <f t="shared" si="0"/>
        <v>2000000000</v>
      </c>
      <c r="F48" s="24">
        <f t="shared" si="1"/>
        <v>181.96721311475409</v>
      </c>
      <c r="G48" s="25"/>
      <c r="H48" s="25"/>
      <c r="K48" s="25"/>
    </row>
    <row r="49" spans="1:11" s="27" customFormat="1" ht="19.5" customHeight="1">
      <c r="A49" s="21" t="s">
        <v>47</v>
      </c>
      <c r="B49" s="28" t="s">
        <v>48</v>
      </c>
      <c r="C49" s="22">
        <v>450863000000</v>
      </c>
      <c r="D49" s="22">
        <v>0</v>
      </c>
      <c r="E49" s="23">
        <f t="shared" si="0"/>
        <v>-450863000000</v>
      </c>
      <c r="F49" s="24">
        <f t="shared" si="1"/>
        <v>0</v>
      </c>
      <c r="G49" s="25"/>
      <c r="H49" s="25"/>
      <c r="K49" s="25"/>
    </row>
    <row r="50" spans="1:11" s="27" customFormat="1" ht="19.5" customHeight="1">
      <c r="A50" s="21" t="s">
        <v>49</v>
      </c>
      <c r="B50" s="28" t="s">
        <v>50</v>
      </c>
      <c r="C50" s="22">
        <v>74523000000</v>
      </c>
      <c r="D50" s="22">
        <v>0</v>
      </c>
      <c r="E50" s="23">
        <f t="shared" si="0"/>
        <v>-74523000000</v>
      </c>
      <c r="F50" s="24">
        <f t="shared" si="1"/>
        <v>0</v>
      </c>
      <c r="G50" s="25"/>
      <c r="H50" s="25"/>
      <c r="K50" s="25"/>
    </row>
    <row r="51" spans="1:11" s="27" customFormat="1" ht="19.5" customHeight="1">
      <c r="A51" s="21" t="s">
        <v>51</v>
      </c>
      <c r="B51" s="28" t="s">
        <v>52</v>
      </c>
      <c r="C51" s="22"/>
      <c r="D51" s="22">
        <v>19903152709202</v>
      </c>
      <c r="E51" s="23" t="str">
        <f t="shared" si="0"/>
        <v/>
      </c>
      <c r="F51" s="24" t="str">
        <f t="shared" si="1"/>
        <v/>
      </c>
      <c r="G51" s="25"/>
      <c r="H51" s="25"/>
      <c r="K51" s="25"/>
    </row>
    <row r="52" spans="1:11" s="27" customFormat="1" ht="19.5" customHeight="1">
      <c r="A52" s="44" t="s">
        <v>53</v>
      </c>
      <c r="B52" s="45" t="s">
        <v>54</v>
      </c>
      <c r="C52" s="46"/>
      <c r="D52" s="46">
        <v>6000000000</v>
      </c>
      <c r="E52" s="47"/>
      <c r="F52" s="48"/>
      <c r="G52" s="25"/>
      <c r="H52" s="25"/>
      <c r="K52" s="25"/>
    </row>
    <row r="53" spans="1:11" s="27" customFormat="1" ht="19.5" customHeight="1">
      <c r="A53" s="44" t="s">
        <v>55</v>
      </c>
      <c r="B53" s="45" t="s">
        <v>56</v>
      </c>
      <c r="C53" s="46"/>
      <c r="D53" s="46">
        <v>1359981965852</v>
      </c>
      <c r="E53" s="47"/>
      <c r="F53" s="48"/>
      <c r="G53" s="25"/>
      <c r="H53" s="25"/>
      <c r="K53" s="25"/>
    </row>
    <row r="54" spans="1:11" ht="18.75" customHeight="1">
      <c r="A54" s="49"/>
      <c r="B54" s="49"/>
      <c r="C54" s="50"/>
      <c r="D54" s="50"/>
      <c r="E54" s="51"/>
      <c r="F54" s="52"/>
    </row>
    <row r="55" spans="1:11" ht="18.75">
      <c r="A55" s="9"/>
      <c r="B55" s="9"/>
      <c r="C55" s="9"/>
      <c r="D55" s="9"/>
    </row>
    <row r="56" spans="1:11">
      <c r="D56" s="54"/>
    </row>
    <row r="57" spans="1:11">
      <c r="D57" s="54"/>
    </row>
    <row r="58" spans="1:11">
      <c r="D58" s="54"/>
    </row>
  </sheetData>
  <mergeCells count="12">
    <mergeCell ref="E8:E9"/>
    <mergeCell ref="F8:F9"/>
    <mergeCell ref="A1:F1"/>
    <mergeCell ref="A2:F2"/>
    <mergeCell ref="A3:F3"/>
    <mergeCell ref="A4:F4"/>
    <mergeCell ref="D6:F6"/>
    <mergeCell ref="A7:A9"/>
    <mergeCell ref="B7:B9"/>
    <mergeCell ref="C7:C9"/>
    <mergeCell ref="D7:D9"/>
    <mergeCell ref="E7:F7"/>
  </mergeCells>
  <conditionalFormatting sqref="C11:F53">
    <cfRule type="expression" dxfId="0" priority="1">
      <formula>ISNUMBER(SEARCH("!",_xlfn.FORMULATEXT(C11)))</formula>
    </cfRule>
  </conditionalFormatting>
  <printOptions horizontalCentered="1"/>
  <pageMargins left="1.1811023622047245" right="0.59055118110236227" top="0.78740157480314965" bottom="0.78740157480314965" header="0.31496062992125984" footer="0.31496062992125984"/>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 Admin</dc:creator>
  <cp:lastModifiedBy>TK Admin</cp:lastModifiedBy>
  <dcterms:created xsi:type="dcterms:W3CDTF">2026-07-19T08:57:36Z</dcterms:created>
  <dcterms:modified xsi:type="dcterms:W3CDTF">2026-07-19T08:57:51Z</dcterms:modified>
</cp:coreProperties>
</file>