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8_{62288DD4-BE97-4FB4-A962-53F9E981D46B}" xr6:coauthVersionLast="47" xr6:coauthVersionMax="47" xr10:uidLastSave="{00000000-0000-0000-0000-000000000000}"/>
  <bookViews>
    <workbookView xWindow="-120" yWindow="-120" windowWidth="24240" windowHeight="13020" xr2:uid="{0DF60FB0-7C25-4B88-9048-62C7F58A840B}"/>
  </bookViews>
  <sheets>
    <sheet name="58" sheetId="1" r:id="rId1"/>
  </sheets>
  <externalReferences>
    <externalReference r:id="rId2"/>
    <externalReference r:id="rId3"/>
    <externalReference r:id="rId4"/>
    <externalReference r:id="rId5"/>
    <externalReference r:id="rId6"/>
  </externalReferences>
  <definedNames>
    <definedName name="\" hidden="1">#REF!</definedName>
    <definedName name="__\" hidden="1">#REF!</definedName>
    <definedName name="___________________________________________________________________a1" hidden="1">{"'Sheet1'!$L$16"}</definedName>
    <definedName name="___________________________________________________________________PA3" hidden="1">{"'Sheet1'!$L$16"}</definedName>
    <definedName name="_________________________________________________________________a1" hidden="1">{"'Sheet1'!$L$16"}</definedName>
    <definedName name="_________________________________________________________________PA3" hidden="1">{"'Sheet1'!$L$16"}</definedName>
    <definedName name="_______________________________________________________________a1" hidden="1">{"'Sheet1'!$L$16"}</definedName>
    <definedName name="_______________________________________________________________DT12" hidden="1">{"'Sheet1'!$L$16"}</definedName>
    <definedName name="_______________________________________________________________PA3" hidden="1">{"'Sheet1'!$L$16"}</definedName>
    <definedName name="_____________________________________________________________a1" hidden="1">{"'Sheet1'!$L$16"}</definedName>
    <definedName name="_____________________________________________________________DT12" hidden="1">{"'Sheet1'!$L$16"}</definedName>
    <definedName name="_____________________________________________________________PA3" hidden="1">{"'Sheet1'!$L$16"}</definedName>
    <definedName name="____________________________________________________________DT12" hidden="1">{"'Sheet1'!$L$16"}</definedName>
    <definedName name="___________________________________________________________a1" hidden="1">{"'Sheet1'!$L$16"}</definedName>
    <definedName name="___________________________________________________________DT12" hidden="1">{"'Sheet1'!$L$16"}</definedName>
    <definedName name="___________________________________________________________PA3" hidden="1">{"'Sheet1'!$L$16"}</definedName>
    <definedName name="_________________________________________________________a1" hidden="1">{"'Sheet1'!$L$16"}</definedName>
    <definedName name="_________________________________________________________DT12" hidden="1">{"'Sheet1'!$L$16"}</definedName>
    <definedName name="_________________________________________________________PA3" hidden="1">{"'Sheet1'!$L$16"}</definedName>
    <definedName name="________________________________________________________a1" hidden="1">{"'Sheet1'!$L$16"}</definedName>
    <definedName name="________________________________________________________DT12" hidden="1">{"'Sheet1'!$L$16"}</definedName>
    <definedName name="________________________________________________________PA3" hidden="1">{"'Sheet1'!$L$16"}</definedName>
    <definedName name="_______________________________________________________DT12" hidden="1">{"'Sheet1'!$L$16"}</definedName>
    <definedName name="______________________________________________________a1" hidden="1">{"'Sheet1'!$L$16"}</definedName>
    <definedName name="______________________________________________________PA3" hidden="1">{"'Sheet1'!$L$16"}</definedName>
    <definedName name="_____________________________________________________a1" hidden="1">{"'Sheet1'!$L$16"}</definedName>
    <definedName name="_____________________________________________________DT12" hidden="1">{"'Sheet1'!$L$16"}</definedName>
    <definedName name="_____________________________________________________PA3" hidden="1">{"'Sheet1'!$L$16"}</definedName>
    <definedName name="____________________________________________________a1" hidden="1">{"'Sheet1'!$L$16"}</definedName>
    <definedName name="____________________________________________________PA3" hidden="1">{"'Sheet1'!$L$16"}</definedName>
    <definedName name="___________________________________________________a1" hidden="1">{"'Sheet1'!$L$16"}</definedName>
    <definedName name="___________________________________________________DT12" hidden="1">{"'Sheet1'!$L$16"}</definedName>
    <definedName name="___________________________________________________PA3" hidden="1">{"'Sheet1'!$L$16"}</definedName>
    <definedName name="__________________________________________________a1" hidden="1">{"'Sheet1'!$L$16"}</definedName>
    <definedName name="__________________________________________________DT12" hidden="1">{"'Sheet1'!$L$16"}</definedName>
    <definedName name="__________________________________________________PA3" hidden="1">{"'Sheet1'!$L$16"}</definedName>
    <definedName name="_________________________________________________a1" hidden="1">{"'Sheet1'!$L$16"}</definedName>
    <definedName name="_________________________________________________DT12" hidden="1">{"'Sheet1'!$L$16"}</definedName>
    <definedName name="_________________________________________________PA3" hidden="1">{"'Sheet1'!$L$16"}</definedName>
    <definedName name="________________________________________________a1" hidden="1">{"'Sheet1'!$L$16"}</definedName>
    <definedName name="________________________________________________DT12" hidden="1">{"'Sheet1'!$L$16"}</definedName>
    <definedName name="________________________________________________PA3" hidden="1">{"'Sheet1'!$L$16"}</definedName>
    <definedName name="_______________________________________________a1" hidden="1">{"'Sheet1'!$L$16"}</definedName>
    <definedName name="_______________________________________________DT12" hidden="1">{"'Sheet1'!$L$16"}</definedName>
    <definedName name="_______________________________________________PA3" hidden="1">{"'Sheet1'!$L$16"}</definedName>
    <definedName name="______________________________________________a1" hidden="1">{"'Sheet1'!$L$16"}</definedName>
    <definedName name="______________________________________________DT12" hidden="1">{"'Sheet1'!$L$16"}</definedName>
    <definedName name="______________________________________________PA3" hidden="1">{"'Sheet1'!$L$16"}</definedName>
    <definedName name="_____________________________________________a1" hidden="1">{"'Sheet1'!$L$16"}</definedName>
    <definedName name="_____________________________________________DT12" hidden="1">{"'Sheet1'!$L$16"}</definedName>
    <definedName name="_____________________________________________PA3" hidden="1">{"'Sheet1'!$L$16"}</definedName>
    <definedName name="____________________________________________a1" hidden="1">{"'Sheet1'!$L$16"}</definedName>
    <definedName name="____________________________________________DT12" hidden="1">{"'Sheet1'!$L$16"}</definedName>
    <definedName name="____________________________________________PA3" hidden="1">{"'Sheet1'!$L$16"}</definedName>
    <definedName name="___________________________________________a1" hidden="1">{"'Sheet1'!$L$16"}</definedName>
    <definedName name="___________________________________________DT12" hidden="1">{"'Sheet1'!$L$16"}</definedName>
    <definedName name="___________________________________________PA3" hidden="1">{"'Sheet1'!$L$16"}</definedName>
    <definedName name="__________________________________________a1" hidden="1">{"'Sheet1'!$L$16"}</definedName>
    <definedName name="__________________________________________DT12" hidden="1">{"'Sheet1'!$L$16"}</definedName>
    <definedName name="__________________________________________PA3" hidden="1">{"'Sheet1'!$L$16"}</definedName>
    <definedName name="_________________________________________a1" hidden="1">{"'Sheet1'!$L$16"}</definedName>
    <definedName name="_________________________________________DT12" hidden="1">{"'Sheet1'!$L$16"}</definedName>
    <definedName name="_________________________________________PA3" hidden="1">{"'Sheet1'!$L$16"}</definedName>
    <definedName name="________________________________________a1" hidden="1">{"'Sheet1'!$L$16"}</definedName>
    <definedName name="________________________________________DT12" hidden="1">{"'Sheet1'!$L$16"}</definedName>
    <definedName name="________________________________________PA3" hidden="1">{"'Sheet1'!$L$16"}</definedName>
    <definedName name="_______________________________________a1" hidden="1">{"'Sheet1'!$L$16"}</definedName>
    <definedName name="_______________________________________DT12" hidden="1">{"'Sheet1'!$L$16"}</definedName>
    <definedName name="_______________________________________PA3" hidden="1">{"'Sheet1'!$L$16"}</definedName>
    <definedName name="______________________________________a1" hidden="1">{"'Sheet1'!$L$16"}</definedName>
    <definedName name="______________________________________DT12" hidden="1">{"'Sheet1'!$L$16"}</definedName>
    <definedName name="______________________________________PA3" hidden="1">{"'Sheet1'!$L$16"}</definedName>
    <definedName name="_____________________________________a1" hidden="1">{"'Sheet1'!$L$16"}</definedName>
    <definedName name="_____________________________________DT12" hidden="1">{"'Sheet1'!$L$16"}</definedName>
    <definedName name="_____________________________________PA3" hidden="1">{"'Sheet1'!$L$16"}</definedName>
    <definedName name="____________________________________a1" hidden="1">{"'Sheet1'!$L$16"}</definedName>
    <definedName name="____________________________________DT12" hidden="1">{"'Sheet1'!$L$16"}</definedName>
    <definedName name="____________________________________PA3" hidden="1">{"'Sheet1'!$L$16"}</definedName>
    <definedName name="___________________________________a1" hidden="1">{"'Sheet1'!$L$16"}</definedName>
    <definedName name="___________________________________DT12" hidden="1">{"'Sheet1'!$L$16"}</definedName>
    <definedName name="___________________________________PA3" hidden="1">{"'Sheet1'!$L$16"}</definedName>
    <definedName name="__________________________________a1" hidden="1">{"'Sheet1'!$L$16"}</definedName>
    <definedName name="__________________________________DT12" hidden="1">{"'Sheet1'!$L$16"}</definedName>
    <definedName name="__________________________________PA3" hidden="1">{"'Sheet1'!$L$16"}</definedName>
    <definedName name="_________________________________a1" hidden="1">{"'Sheet1'!$L$16"}</definedName>
    <definedName name="_________________________________DT12" hidden="1">{"'Sheet1'!$L$16"}</definedName>
    <definedName name="_________________________________PA3" hidden="1">{"'Sheet1'!$L$16"}</definedName>
    <definedName name="________________________________a1" hidden="1">{"'Sheet1'!$L$16"}</definedName>
    <definedName name="________________________________DT12" hidden="1">{"'Sheet1'!$L$16"}</definedName>
    <definedName name="________________________________PA3" hidden="1">{"'Sheet1'!$L$16"}</definedName>
    <definedName name="_______________________________a1" hidden="1">{"'Sheet1'!$L$16"}</definedName>
    <definedName name="_______________________________DT12" hidden="1">{"'Sheet1'!$L$16"}</definedName>
    <definedName name="_______________________________PA3" hidden="1">{"'Sheet1'!$L$16"}</definedName>
    <definedName name="______________________________a1" hidden="1">{"'Sheet1'!$L$16"}</definedName>
    <definedName name="______________________________DT12" hidden="1">{"'Sheet1'!$L$16"}</definedName>
    <definedName name="______________________________PA3" hidden="1">{"'Sheet1'!$L$16"}</definedName>
    <definedName name="_____________________________a1" hidden="1">{"'Sheet1'!$L$16"}</definedName>
    <definedName name="_____________________________DT12" hidden="1">{"'Sheet1'!$L$16"}</definedName>
    <definedName name="_____________________________PA3" hidden="1">{"'Sheet1'!$L$16"}</definedName>
    <definedName name="____________________________a1" hidden="1">{"'Sheet1'!$L$16"}</definedName>
    <definedName name="____________________________DT12" hidden="1">{"'Sheet1'!$L$16"}</definedName>
    <definedName name="____________________________PA3" hidden="1">{"'Sheet1'!$L$16"}</definedName>
    <definedName name="___________________________a1" hidden="1">{"'Sheet1'!$L$16"}</definedName>
    <definedName name="___________________________DT12" hidden="1">{"'Sheet1'!$L$16"}</definedName>
    <definedName name="___________________________PA3" hidden="1">{"'Sheet1'!$L$16"}</definedName>
    <definedName name="__________________________a1" hidden="1">{"'Sheet1'!$L$16"}</definedName>
    <definedName name="__________________________DT12" hidden="1">{"'Sheet1'!$L$16"}</definedName>
    <definedName name="__________________________PA3" hidden="1">{"'Sheet1'!$L$16"}</definedName>
    <definedName name="_________________________a1" hidden="1">{"'Sheet1'!$L$16"}</definedName>
    <definedName name="_________________________DT12" hidden="1">{"'Sheet1'!$L$16"}</definedName>
    <definedName name="_________________________PA3" hidden="1">{"'Sheet1'!$L$16"}</definedName>
    <definedName name="________________________a1" hidden="1">{"'Sheet1'!$L$16"}</definedName>
    <definedName name="________________________DT12" hidden="1">{"'Sheet1'!$L$16"}</definedName>
    <definedName name="________________________PA3" hidden="1">{"'Sheet1'!$L$16"}</definedName>
    <definedName name="_______________________a1" hidden="1">{"'Sheet1'!$L$16"}</definedName>
    <definedName name="_______________________DT12" hidden="1">{"'Sheet1'!$L$16"}</definedName>
    <definedName name="_______________________h1" hidden="1">{"'Sheet1'!$L$16"}</definedName>
    <definedName name="_______________________h10" hidden="1">{#N/A,#N/A,FALSE,"Chi tiÆt"}</definedName>
    <definedName name="_______________________h2" hidden="1">{"'Sheet1'!$L$16"}</definedName>
    <definedName name="_______________________h3" hidden="1">{"'Sheet1'!$L$16"}</definedName>
    <definedName name="_______________________h5" hidden="1">{"'Sheet1'!$L$16"}</definedName>
    <definedName name="_______________________h6" hidden="1">{"'Sheet1'!$L$16"}</definedName>
    <definedName name="_______________________h7" hidden="1">{"'Sheet1'!$L$16"}</definedName>
    <definedName name="_______________________h8" hidden="1">{"'Sheet1'!$L$16"}</definedName>
    <definedName name="_______________________h9" hidden="1">{"'Sheet1'!$L$16"}</definedName>
    <definedName name="_______________________PA3" hidden="1">{"'Sheet1'!$L$16"}</definedName>
    <definedName name="______________________a1" hidden="1">{"'Sheet1'!$L$16"}</definedName>
    <definedName name="______________________DT12" hidden="1">{"'Sheet1'!$L$16"}</definedName>
    <definedName name="______________________h1" hidden="1">{"'TDTGT (theo Dphuong)'!$A$4:$F$75"}</definedName>
    <definedName name="______________________PA3" hidden="1">{"'Sheet1'!$L$16"}</definedName>
    <definedName name="_____________________a1" hidden="1">{"'Sheet1'!$L$16"}</definedName>
    <definedName name="_____________________DT12" hidden="1">{"'Sheet1'!$L$16"}</definedName>
    <definedName name="_____________________h1" hidden="1">{"'TDTGT (theo Dphuong)'!$A$4:$F$75"}</definedName>
    <definedName name="_____________________h10" hidden="1">{#N/A,#N/A,FALSE,"Chi tiÆt"}</definedName>
    <definedName name="_____________________h2" hidden="1">{"'Sheet1'!$L$16"}</definedName>
    <definedName name="_____________________h3" hidden="1">{"'Sheet1'!$L$16"}</definedName>
    <definedName name="_____________________h5" hidden="1">{"'Sheet1'!$L$16"}</definedName>
    <definedName name="_____________________h6" hidden="1">{"'Sheet1'!$L$16"}</definedName>
    <definedName name="_____________________h7" hidden="1">{"'Sheet1'!$L$16"}</definedName>
    <definedName name="_____________________h8" hidden="1">{"'Sheet1'!$L$16"}</definedName>
    <definedName name="_____________________h9" hidden="1">{"'Sheet1'!$L$16"}</definedName>
    <definedName name="_____________________NSO2" hidden="1">{"'Sheet1'!$L$16"}</definedName>
    <definedName name="_____________________PA3" hidden="1">{"'Sheet1'!$L$16"}</definedName>
    <definedName name="____________________a1" hidden="1">{"'Sheet1'!$L$16"}</definedName>
    <definedName name="____________________DT12" hidden="1">{"'Sheet1'!$L$16"}</definedName>
    <definedName name="____________________h1" hidden="1">{"'TDTGT (theo Dphuong)'!$A$4:$F$75"}</definedName>
    <definedName name="____________________h10" hidden="1">{#N/A,#N/A,FALSE,"Chi tiÆt"}</definedName>
    <definedName name="____________________h2" hidden="1">{"'Sheet1'!$L$16"}</definedName>
    <definedName name="____________________h3" hidden="1">{"'Sheet1'!$L$16"}</definedName>
    <definedName name="____________________h5" hidden="1">{"'Sheet1'!$L$16"}</definedName>
    <definedName name="____________________h6" hidden="1">{"'Sheet1'!$L$16"}</definedName>
    <definedName name="____________________h7" hidden="1">{"'Sheet1'!$L$16"}</definedName>
    <definedName name="____________________h8" hidden="1">{"'Sheet1'!$L$16"}</definedName>
    <definedName name="____________________h9" hidden="1">{"'Sheet1'!$L$16"}</definedName>
    <definedName name="____________________PA3" hidden="1">{"'Sheet1'!$L$16"}</definedName>
    <definedName name="___________________a1" hidden="1">{"'Sheet1'!$L$16"}</definedName>
    <definedName name="___________________DT12" hidden="1">{"'Sheet1'!$L$16"}</definedName>
    <definedName name="___________________h1" hidden="1">{"'TDTGT (theo Dphuong)'!$A$4:$F$75"}</definedName>
    <definedName name="___________________h10" hidden="1">{#N/A,#N/A,FALSE,"Chi tiÆt"}</definedName>
    <definedName name="___________________h2" hidden="1">{"'Sheet1'!$L$16"}</definedName>
    <definedName name="___________________h3" hidden="1">{"'Sheet1'!$L$16"}</definedName>
    <definedName name="___________________h5" hidden="1">{"'Sheet1'!$L$16"}</definedName>
    <definedName name="___________________h6" hidden="1">{"'Sheet1'!$L$16"}</definedName>
    <definedName name="___________________h7" hidden="1">{"'Sheet1'!$L$16"}</definedName>
    <definedName name="___________________h8" hidden="1">{"'Sheet1'!$L$16"}</definedName>
    <definedName name="___________________h9" hidden="1">{"'Sheet1'!$L$16"}</definedName>
    <definedName name="___________________NSO2" hidden="1">{"'Sheet1'!$L$16"}</definedName>
    <definedName name="___________________PA3" hidden="1">{"'Sheet1'!$L$16"}</definedName>
    <definedName name="__________________a1" hidden="1">{"'Sheet1'!$L$16"}</definedName>
    <definedName name="__________________DT12" hidden="1">{"'Sheet1'!$L$16"}</definedName>
    <definedName name="__________________h1" hidden="1">{"'TDTGT (theo Dphuong)'!$A$4:$F$75"}</definedName>
    <definedName name="__________________NSO2" hidden="1">{"'Sheet1'!$L$16"}</definedName>
    <definedName name="__________________PA3" hidden="1">{"'Sheet1'!$L$16"}</definedName>
    <definedName name="_________________a1" hidden="1">{"'Sheet1'!$L$16"}</definedName>
    <definedName name="_________________DT12" hidden="1">{"'Sheet1'!$L$16"}</definedName>
    <definedName name="_________________h1" hidden="1">{"'TDTGT (theo Dphuong)'!$A$4:$F$75"}</definedName>
    <definedName name="_________________h10" hidden="1">{#N/A,#N/A,FALSE,"Chi tiÆt"}</definedName>
    <definedName name="_________________h2" hidden="1">{"'Sheet1'!$L$16"}</definedName>
    <definedName name="_________________h3" hidden="1">{"'Sheet1'!$L$16"}</definedName>
    <definedName name="_________________h5" hidden="1">{"'Sheet1'!$L$16"}</definedName>
    <definedName name="_________________h6" hidden="1">{"'Sheet1'!$L$16"}</definedName>
    <definedName name="_________________h7" hidden="1">{"'Sheet1'!$L$16"}</definedName>
    <definedName name="_________________h8" hidden="1">{"'Sheet1'!$L$16"}</definedName>
    <definedName name="_________________h9" hidden="1">{"'Sheet1'!$L$16"}</definedName>
    <definedName name="_________________NSO2" hidden="1">{"'Sheet1'!$L$16"}</definedName>
    <definedName name="_________________PA3" hidden="1">{"'Sheet1'!$L$16"}</definedName>
    <definedName name="________________a1" hidden="1">{"'Sheet1'!$L$16"}</definedName>
    <definedName name="________________DT12" hidden="1">{"'Sheet1'!$L$16"}</definedName>
    <definedName name="________________h1" hidden="1">{"'Sheet1'!$L$16"}</definedName>
    <definedName name="________________h10" hidden="1">{#N/A,#N/A,FALSE,"Chi tiÆt"}</definedName>
    <definedName name="________________h2" hidden="1">{"'Sheet1'!$L$16"}</definedName>
    <definedName name="________________h3" hidden="1">{"'Sheet1'!$L$16"}</definedName>
    <definedName name="________________h5" hidden="1">{"'Sheet1'!$L$16"}</definedName>
    <definedName name="________________h6" hidden="1">{"'Sheet1'!$L$16"}</definedName>
    <definedName name="________________h7" hidden="1">{"'Sheet1'!$L$16"}</definedName>
    <definedName name="________________h8" hidden="1">{"'Sheet1'!$L$16"}</definedName>
    <definedName name="________________h9" hidden="1">{"'Sheet1'!$L$16"}</definedName>
    <definedName name="________________PA3" hidden="1">{"'Sheet1'!$L$16"}</definedName>
    <definedName name="_______________a1" hidden="1">{"'Sheet1'!$L$16"}</definedName>
    <definedName name="_______________DT12" hidden="1">{"'Sheet1'!$L$16"}</definedName>
    <definedName name="_______________h1" hidden="1">{"'Sheet1'!$L$16"}</definedName>
    <definedName name="_______________h10" hidden="1">{#N/A,#N/A,FALSE,"Chi tiÆt"}</definedName>
    <definedName name="_______________h2" hidden="1">{"'Sheet1'!$L$16"}</definedName>
    <definedName name="_______________h3" hidden="1">{"'Sheet1'!$L$16"}</definedName>
    <definedName name="_______________h5" hidden="1">{"'Sheet1'!$L$16"}</definedName>
    <definedName name="_______________h6" hidden="1">{"'Sheet1'!$L$16"}</definedName>
    <definedName name="_______________h7" hidden="1">{"'Sheet1'!$L$16"}</definedName>
    <definedName name="_______________h8" hidden="1">{"'Sheet1'!$L$16"}</definedName>
    <definedName name="_______________h9" hidden="1">{"'Sheet1'!$L$16"}</definedName>
    <definedName name="_______________NSO2" hidden="1">{"'Sheet1'!$L$16"}</definedName>
    <definedName name="_______________PA3" hidden="1">{"'Sheet1'!$L$16"}</definedName>
    <definedName name="______________a1" hidden="1">{"'Sheet1'!$L$16"}</definedName>
    <definedName name="______________DT12" hidden="1">{"'Sheet1'!$L$16"}</definedName>
    <definedName name="______________h1" hidden="1">{"'TDTGT (theo Dphuong)'!$A$4:$F$75"}</definedName>
    <definedName name="______________NSO2" hidden="1">{"'Sheet1'!$L$16"}</definedName>
    <definedName name="______________PA3" hidden="1">{"'Sheet1'!$L$16"}</definedName>
    <definedName name="_____________a1" hidden="1">{"'Sheet1'!$L$16"}</definedName>
    <definedName name="_____________DT12" hidden="1">{"'Sheet1'!$L$16"}</definedName>
    <definedName name="_____________h1" hidden="1">{"'Sheet1'!$L$16"}</definedName>
    <definedName name="_____________h10" hidden="1">{#N/A,#N/A,FALSE,"Chi tiÆt"}</definedName>
    <definedName name="_____________h2" hidden="1">{"'Sheet1'!$L$16"}</definedName>
    <definedName name="_____________h3" hidden="1">{"'Sheet1'!$L$16"}</definedName>
    <definedName name="_____________h5" hidden="1">{"'Sheet1'!$L$16"}</definedName>
    <definedName name="_____________h6" hidden="1">{"'Sheet1'!$L$16"}</definedName>
    <definedName name="_____________h7" hidden="1">{"'Sheet1'!$L$16"}</definedName>
    <definedName name="_____________h8" hidden="1">{"'Sheet1'!$L$16"}</definedName>
    <definedName name="_____________h9" hidden="1">{"'Sheet1'!$L$16"}</definedName>
    <definedName name="_____________NSO2" hidden="1">{"'Sheet1'!$L$16"}</definedName>
    <definedName name="_____________PA3" hidden="1">{"'Sheet1'!$L$16"}</definedName>
    <definedName name="____________a1" hidden="1">{"'Sheet1'!$L$16"}</definedName>
    <definedName name="____________DT12" hidden="1">{"'Sheet1'!$L$16"}</definedName>
    <definedName name="____________h1" hidden="1">{"'TDTGT (theo Dphuong)'!$A$4:$F$75"}</definedName>
    <definedName name="____________PA3" hidden="1">{"'Sheet1'!$L$16"}</definedName>
    <definedName name="___________a1" hidden="1">{"'Sheet1'!$L$16"}</definedName>
    <definedName name="___________DT12" hidden="1">{"'Sheet1'!$L$16"}</definedName>
    <definedName name="___________h1" hidden="1">{"'Sheet1'!$L$16"}</definedName>
    <definedName name="___________h10" hidden="1">{#N/A,#N/A,FALSE,"Chi tiÆt"}</definedName>
    <definedName name="___________h2" hidden="1">{"'Sheet1'!$L$16"}</definedName>
    <definedName name="___________h3" hidden="1">{"'Sheet1'!$L$16"}</definedName>
    <definedName name="___________h5" hidden="1">{"'Sheet1'!$L$16"}</definedName>
    <definedName name="___________h6" hidden="1">{"'Sheet1'!$L$16"}</definedName>
    <definedName name="___________h7" hidden="1">{"'Sheet1'!$L$16"}</definedName>
    <definedName name="___________h8" hidden="1">{"'Sheet1'!$L$16"}</definedName>
    <definedName name="___________h9" hidden="1">{"'Sheet1'!$L$16"}</definedName>
    <definedName name="___________NSO2" hidden="1">{"'Sheet1'!$L$16"}</definedName>
    <definedName name="___________PA3" hidden="1">{"'Sheet1'!$L$16"}</definedName>
    <definedName name="__________a1" hidden="1">{"'Sheet1'!$L$16"}</definedName>
    <definedName name="__________DT12" hidden="1">{"'Sheet1'!$L$16"}</definedName>
    <definedName name="__________h1" hidden="1">{"'Sheet1'!$L$16"}</definedName>
    <definedName name="__________h2" hidden="1">{"'Sheet1'!$L$16"}</definedName>
    <definedName name="__________h3" hidden="1">{"'Sheet1'!$L$16"}</definedName>
    <definedName name="__________h5" hidden="1">{"'Sheet1'!$L$16"}</definedName>
    <definedName name="__________h6" hidden="1">{"'Sheet1'!$L$16"}</definedName>
    <definedName name="__________h7" hidden="1">{"'Sheet1'!$L$16"}</definedName>
    <definedName name="__________h8" hidden="1">{"'Sheet1'!$L$16"}</definedName>
    <definedName name="__________h9" hidden="1">{"'Sheet1'!$L$16"}</definedName>
    <definedName name="__________PA3" hidden="1">{"'Sheet1'!$L$16"}</definedName>
    <definedName name="_________a1" hidden="1">{"'Sheet1'!$L$16"}</definedName>
    <definedName name="_________ban2" hidden="1">{"'Sheet1'!$L$16"}</definedName>
    <definedName name="_________DT12" hidden="1">{"'Sheet1'!$L$16"}</definedName>
    <definedName name="_________h1" hidden="1">{"'Sheet1'!$L$16"}</definedName>
    <definedName name="_________h10" hidden="1">{#N/A,#N/A,FALSE,"Chi tiÆt"}</definedName>
    <definedName name="_________h2" hidden="1">{"'Sheet1'!$L$16"}</definedName>
    <definedName name="_________h3" hidden="1">{"'Sheet1'!$L$16"}</definedName>
    <definedName name="_________h5" hidden="1">{"'Sheet1'!$L$16"}</definedName>
    <definedName name="_________h6" hidden="1">{"'Sheet1'!$L$16"}</definedName>
    <definedName name="_________h7" hidden="1">{"'Sheet1'!$L$16"}</definedName>
    <definedName name="_________h8" hidden="1">{"'Sheet1'!$L$16"}</definedName>
    <definedName name="_________h9" hidden="1">{"'Sheet1'!$L$16"}</definedName>
    <definedName name="_________hu1" hidden="1">{"'Sheet1'!$L$16"}</definedName>
    <definedName name="_________hu2" hidden="1">{"'Sheet1'!$L$16"}</definedName>
    <definedName name="_________hu5" hidden="1">{"'Sheet1'!$L$16"}</definedName>
    <definedName name="_________hu6" hidden="1">{"'Sheet1'!$L$16"}</definedName>
    <definedName name="_________M36" hidden="1">{"'Sheet1'!$L$16"}</definedName>
    <definedName name="_________NSO2" hidden="1">{"'Sheet1'!$L$16"}</definedName>
    <definedName name="_________PA3" hidden="1">{"'Sheet1'!$L$16"}</definedName>
    <definedName name="_________Tru21" hidden="1">{"'Sheet1'!$L$16"}</definedName>
    <definedName name="________a1" hidden="1">{"'Sheet1'!$L$16"}</definedName>
    <definedName name="________DT12" hidden="1">{"'Sheet1'!$L$16"}</definedName>
    <definedName name="________h1" hidden="1">{"'Sheet1'!$L$16"}</definedName>
    <definedName name="________h10" hidden="1">{#N/A,#N/A,FALSE,"Chi tiÆt"}</definedName>
    <definedName name="________h2" hidden="1">{"'Sheet1'!$L$16"}</definedName>
    <definedName name="________h3" hidden="1">{"'Sheet1'!$L$16"}</definedName>
    <definedName name="________h5" hidden="1">{"'Sheet1'!$L$16"}</definedName>
    <definedName name="________h6" hidden="1">{"'Sheet1'!$L$16"}</definedName>
    <definedName name="________h7" hidden="1">{"'Sheet1'!$L$16"}</definedName>
    <definedName name="________h8" hidden="1">{"'Sheet1'!$L$16"}</definedName>
    <definedName name="________h9" hidden="1">{"'Sheet1'!$L$16"}</definedName>
    <definedName name="________hu1" hidden="1">{"'Sheet1'!$L$16"}</definedName>
    <definedName name="________hu2" hidden="1">{"'Sheet1'!$L$16"}</definedName>
    <definedName name="________hu5" hidden="1">{"'Sheet1'!$L$16"}</definedName>
    <definedName name="________hu6" hidden="1">{"'Sheet1'!$L$16"}</definedName>
    <definedName name="________NSO2" hidden="1">{"'Sheet1'!$L$16"}</definedName>
    <definedName name="________PA3" hidden="1">{"'Sheet1'!$L$16"}</definedName>
    <definedName name="_______a1" hidden="1">{"'Sheet1'!$L$16"}</definedName>
    <definedName name="_______DT12" hidden="1">{"'Sheet1'!$L$16"}</definedName>
    <definedName name="_______h1" hidden="1">{"'Sheet1'!$L$16"}</definedName>
    <definedName name="_______h10" hidden="1">{#N/A,#N/A,FALSE,"Chi tiÆt"}</definedName>
    <definedName name="_______h2" hidden="1">{"'Sheet1'!$L$16"}</definedName>
    <definedName name="_______h3" hidden="1">{"'Sheet1'!$L$16"}</definedName>
    <definedName name="_______h5" hidden="1">{"'Sheet1'!$L$16"}</definedName>
    <definedName name="_______h6" hidden="1">{"'Sheet1'!$L$16"}</definedName>
    <definedName name="_______h7" hidden="1">{"'Sheet1'!$L$16"}</definedName>
    <definedName name="_______h8" hidden="1">{"'Sheet1'!$L$16"}</definedName>
    <definedName name="_______h9" hidden="1">{"'Sheet1'!$L$16"}</definedName>
    <definedName name="_______NSO2" hidden="1">{"'Sheet1'!$L$16"}</definedName>
    <definedName name="_______PA3" hidden="1">{"'Sheet1'!$L$16"}</definedName>
    <definedName name="______a1" hidden="1">{"'Sheet1'!$L$16"}</definedName>
    <definedName name="______B5" hidden="1">{#N/A,#N/A,FALSE,"Chung"}</definedName>
    <definedName name="______ban2" hidden="1">{"'Sheet1'!$L$16"}</definedName>
    <definedName name="______CN1" hidden="1">{"'Sheet1'!$L$16"}</definedName>
    <definedName name="______CT3" hidden="1">{"'Sheet1'!$L$16"}</definedName>
    <definedName name="______DT12" hidden="1">{"'Sheet1'!$L$16"}</definedName>
    <definedName name="______Goi8" hidden="1">{"'Sheet1'!$L$16"}</definedName>
    <definedName name="______h1" hidden="1">{"'Sheet1'!$L$16"}</definedName>
    <definedName name="______h10" hidden="1">{#N/A,#N/A,FALSE,"Chi tiÆt"}</definedName>
    <definedName name="______h2" hidden="1">{"'Sheet1'!$L$16"}</definedName>
    <definedName name="______h3" hidden="1">{"'Sheet1'!$L$16"}</definedName>
    <definedName name="______h5" hidden="1">{"'Sheet1'!$L$16"}</definedName>
    <definedName name="______h6" hidden="1">{"'Sheet1'!$L$16"}</definedName>
    <definedName name="______h7" hidden="1">{"'Sheet1'!$L$16"}</definedName>
    <definedName name="______h8" hidden="1">{"'Sheet1'!$L$16"}</definedName>
    <definedName name="______h9" hidden="1">{"'Sheet1'!$L$16"}</definedName>
    <definedName name="______hu1" hidden="1">{"'Sheet1'!$L$16"}</definedName>
    <definedName name="______hu2" hidden="1">{"'Sheet1'!$L$16"}</definedName>
    <definedName name="______hu5" hidden="1">{"'Sheet1'!$L$16"}</definedName>
    <definedName name="______hu6" hidden="1">{"'Sheet1'!$L$16"}</definedName>
    <definedName name="______huy1" hidden="1">{"'Sheet1'!$L$16"}</definedName>
    <definedName name="______M36" hidden="1">{"'Sheet1'!$L$16"}</definedName>
    <definedName name="______NMD8" hidden="1">{"'Sheet1'!$L$16"}</definedName>
    <definedName name="______NSO2" hidden="1">{"'Sheet1'!$L$16"}</definedName>
    <definedName name="______PA3" hidden="1">{"'Sheet1'!$L$16"}</definedName>
    <definedName name="______SCL4" hidden="1">{"'Sheet1'!$L$16"}</definedName>
    <definedName name="______Tru21" hidden="1">{"'Sheet1'!$L$16"}</definedName>
    <definedName name="______vl2" hidden="1">{"'Sheet1'!$L$16"}</definedName>
    <definedName name="_____a1" hidden="1">{"'Sheet1'!$L$16"}</definedName>
    <definedName name="_____B5" hidden="1">{#N/A,#N/A,FALSE,"Chung"}</definedName>
    <definedName name="_____DT12" hidden="1">{"'Sheet1'!$L$16"}</definedName>
    <definedName name="_____Goi8" hidden="1">{"'Sheet1'!$L$16"}</definedName>
    <definedName name="_____h1" hidden="1">{"'Sheet1'!$L$16"}</definedName>
    <definedName name="_____h10" hidden="1">{#N/A,#N/A,FALSE,"Chi tiÆt"}</definedName>
    <definedName name="_____h2" hidden="1">{"'Sheet1'!$L$16"}</definedName>
    <definedName name="_____h3" hidden="1">{"'Sheet1'!$L$16"}</definedName>
    <definedName name="_____h5" hidden="1">{"'Sheet1'!$L$16"}</definedName>
    <definedName name="_____h6" hidden="1">{"'Sheet1'!$L$16"}</definedName>
    <definedName name="_____h7" hidden="1">{"'Sheet1'!$L$16"}</definedName>
    <definedName name="_____h8" hidden="1">{"'Sheet1'!$L$16"}</definedName>
    <definedName name="_____h9" hidden="1">{"'Sheet1'!$L$16"}</definedName>
    <definedName name="_____hu1" hidden="1">{"'Sheet1'!$L$16"}</definedName>
    <definedName name="_____hu2" hidden="1">{"'Sheet1'!$L$16"}</definedName>
    <definedName name="_____hu5" hidden="1">{"'Sheet1'!$L$16"}</definedName>
    <definedName name="_____hu6" hidden="1">{"'Sheet1'!$L$16"}</definedName>
    <definedName name="_____huy1" hidden="1">{"'Sheet1'!$L$16"}</definedName>
    <definedName name="_____NSO2" hidden="1">{"'Sheet1'!$L$16"}</definedName>
    <definedName name="_____PA3" hidden="1">{"'Sheet1'!$L$16"}</definedName>
    <definedName name="_____SCL4" hidden="1">{"'Sheet1'!$L$16"}</definedName>
    <definedName name="_____vl2" hidden="1">{"'Sheet1'!$L$16"}</definedName>
    <definedName name="____a1" hidden="1">{"'Sheet1'!$L$16"}</definedName>
    <definedName name="____a129"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B1" hidden="1">{"'Sheet1'!$L$16"}</definedName>
    <definedName name="____B5" hidden="1">{#N/A,#N/A,FALSE,"Chung"}</definedName>
    <definedName name="____ban2" hidden="1">{"'Sheet1'!$L$16"}</definedName>
    <definedName name="____cep1" hidden="1">{"'Sheet1'!$L$16"}</definedName>
    <definedName name="____CN1" hidden="1">{"'Sheet1'!$L$16"}</definedName>
    <definedName name="____Coc39" hidden="1">{"'Sheet1'!$L$16"}</definedName>
    <definedName name="____CT3" hidden="1">{"'Sheet1'!$L$16"}</definedName>
    <definedName name="____DT12" hidden="1">{"'Sheet1'!$L$16"}</definedName>
    <definedName name="____Goi8" hidden="1">{"'Sheet1'!$L$16"}</definedName>
    <definedName name="____h1" hidden="1">{"'Sheet1'!$L$16"}</definedName>
    <definedName name="____h10" hidden="1">{#N/A,#N/A,FALSE,"Chi tiÆt"}</definedName>
    <definedName name="____h2" hidden="1">{"'Sheet1'!$L$16"}</definedName>
    <definedName name="____h3" hidden="1">{"'Sheet1'!$L$16"}</definedName>
    <definedName name="____h5" hidden="1">{"'Sheet1'!$L$16"}</definedName>
    <definedName name="____h6" hidden="1">{"'Sheet1'!$L$16"}</definedName>
    <definedName name="____h7" hidden="1">{"'Sheet1'!$L$16"}</definedName>
    <definedName name="____h8" hidden="1">{"'Sheet1'!$L$16"}</definedName>
    <definedName name="____h9" hidden="1">{"'Sheet1'!$L$16"}</definedName>
    <definedName name="____hu1" hidden="1">{"'Sheet1'!$L$16"}</definedName>
    <definedName name="____hu2" hidden="1">{"'Sheet1'!$L$16"}</definedName>
    <definedName name="____hu5" hidden="1">{"'Sheet1'!$L$16"}</definedName>
    <definedName name="____hu6" hidden="1">{"'Sheet1'!$L$16"}</definedName>
    <definedName name="____huy1" hidden="1">{"'Sheet1'!$L$16"}</definedName>
    <definedName name="____Lan1" hidden="1">{"'Sheet1'!$L$16"}</definedName>
    <definedName name="____LAN3" hidden="1">{"'Sheet1'!$L$16"}</definedName>
    <definedName name="____lk2" hidden="1">{"'Sheet1'!$L$16"}</definedName>
    <definedName name="____M36" hidden="1">{"'Sheet1'!$L$16"}</definedName>
    <definedName name="____NMD8" hidden="1">{"'Sheet1'!$L$16"}</definedName>
    <definedName name="____NSO2" hidden="1">{"'Sheet1'!$L$16"}</definedName>
    <definedName name="____PA3" hidden="1">{"'Sheet1'!$L$16"}</definedName>
    <definedName name="____Pl2" hidden="1">{"'Sheet1'!$L$16"}</definedName>
    <definedName name="____SCL4" hidden="1">{"'Sheet1'!$L$16"}</definedName>
    <definedName name="____tt3" hidden="1">{"'Sheet1'!$L$16"}</definedName>
    <definedName name="____TT31" hidden="1">{"'Sheet1'!$L$16"}</definedName>
    <definedName name="____Tru21" hidden="1">{"'Sheet1'!$L$16"}</definedName>
    <definedName name="____vl2" hidden="1">{"'Sheet1'!$L$16"}</definedName>
    <definedName name="____xlfn.BAHTTEXT" hidden="1">#NAME?</definedName>
    <definedName name="___a1" hidden="1">{"'Sheet1'!$L$16"}</definedName>
    <definedName name="___B1" hidden="1">{"'Sheet1'!$L$16"}</definedName>
    <definedName name="___B5" hidden="1">{#N/A,#N/A,FALSE,"Chung"}</definedName>
    <definedName name="___ban2" hidden="1">{"'Sheet1'!$L$16"}</definedName>
    <definedName name="___cep1" hidden="1">{"'Sheet1'!$L$16"}</definedName>
    <definedName name="___Coc39" hidden="1">{"'Sheet1'!$L$16"}</definedName>
    <definedName name="___DT12" hidden="1">{"'Sheet1'!$L$16"}</definedName>
    <definedName name="___Goi8" hidden="1">{"'Sheet1'!$L$16"}</definedName>
    <definedName name="___h1" hidden="1">{"'Sheet1'!$L$16"}</definedName>
    <definedName name="___h10" hidden="1">{#N/A,#N/A,FALSE,"Chi tiÆt"}</definedName>
    <definedName name="___h2" hidden="1">{"'Sheet1'!$L$16"}</definedName>
    <definedName name="___h3" hidden="1">{"'Sheet1'!$L$16"}</definedName>
    <definedName name="___h5" hidden="1">{"'Sheet1'!$L$16"}</definedName>
    <definedName name="___h6" hidden="1">{"'Sheet1'!$L$16"}</definedName>
    <definedName name="___h7" hidden="1">{"'Sheet1'!$L$16"}</definedName>
    <definedName name="___h8" hidden="1">{"'Sheet1'!$L$16"}</definedName>
    <definedName name="___h9" hidden="1">{"'Sheet1'!$L$16"}</definedName>
    <definedName name="___hu1" hidden="1">{"'Sheet1'!$L$16"}</definedName>
    <definedName name="___hu2" hidden="1">{"'Sheet1'!$L$16"}</definedName>
    <definedName name="___hu5" hidden="1">{"'Sheet1'!$L$16"}</definedName>
    <definedName name="___hu6" hidden="1">{"'Sheet1'!$L$16"}</definedName>
    <definedName name="___huy1" hidden="1">{"'Sheet1'!$L$16"}</definedName>
    <definedName name="___Lan1" hidden="1">{"'Sheet1'!$L$16"}</definedName>
    <definedName name="___LAN3" hidden="1">{"'Sheet1'!$L$16"}</definedName>
    <definedName name="___lk2" hidden="1">{"'Sheet1'!$L$16"}</definedName>
    <definedName name="___M36" hidden="1">{"'Sheet1'!$L$16"}</definedName>
    <definedName name="___NSO2" hidden="1">{"'Sheet1'!$L$16"}</definedName>
    <definedName name="___PA3" hidden="1">{"'Sheet1'!$L$16"}</definedName>
    <definedName name="___Pl2" hidden="1">{"'Sheet1'!$L$16"}</definedName>
    <definedName name="___PL3" hidden="1">#REF!</definedName>
    <definedName name="___SCL4" hidden="1">{"'Sheet1'!$L$16"}</definedName>
    <definedName name="___tt3" hidden="1">{"'Sheet1'!$L$16"}</definedName>
    <definedName name="___TT31" hidden="1">{"'Sheet1'!$L$16"}</definedName>
    <definedName name="___Tru21" hidden="1">{"'Sheet1'!$L$16"}</definedName>
    <definedName name="___vl2" hidden="1">{"'Sheet1'!$L$16"}</definedName>
    <definedName name="___xlfn.BAHTTEXT" hidden="1">#NAME?</definedName>
    <definedName name="__a1" hidden="1">{"'Sheet1'!$L$16"}</definedName>
    <definedName name="__a129"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B1" hidden="1">{"'Sheet1'!$L$16"}</definedName>
    <definedName name="__B5" hidden="1">{#N/A,#N/A,FALSE,"Chung"}</definedName>
    <definedName name="__ban2" hidden="1">{"'Sheet1'!$L$16"}</definedName>
    <definedName name="__cep1" hidden="1">{"'Sheet1'!$L$16"}</definedName>
    <definedName name="__CN1" hidden="1">{"'Sheet1'!$L$16"}</definedName>
    <definedName name="__Coc39" hidden="1">{"'Sheet1'!$L$16"}</definedName>
    <definedName name="__CT3" hidden="1">{"'Sheet1'!$L$16"}</definedName>
    <definedName name="__DT12" hidden="1">{"'Sheet1'!$L$16"}</definedName>
    <definedName name="__Goi8" hidden="1">{"'Sheet1'!$L$16"}</definedName>
    <definedName name="__h1" hidden="1">{"'Sheet1'!$L$16"}</definedName>
    <definedName name="__h10" hidden="1">{#N/A,#N/A,FALSE,"Chi tiÆt"}</definedName>
    <definedName name="__h2" hidden="1">{"'Sheet1'!$L$16"}</definedName>
    <definedName name="__h3" hidden="1">{"'Sheet1'!$L$16"}</definedName>
    <definedName name="__h5" hidden="1">{"'Sheet1'!$L$16"}</definedName>
    <definedName name="__h6" hidden="1">{"'Sheet1'!$L$16"}</definedName>
    <definedName name="__h7" hidden="1">{"'Sheet1'!$L$16"}</definedName>
    <definedName name="__h8" hidden="1">{"'Sheet1'!$L$16"}</definedName>
    <definedName name="__h9" hidden="1">{"'Sheet1'!$L$16"}</definedName>
    <definedName name="__hu1" hidden="1">{"'Sheet1'!$L$16"}</definedName>
    <definedName name="__hu2" hidden="1">{"'Sheet1'!$L$16"}</definedName>
    <definedName name="__hu5" hidden="1">{"'Sheet1'!$L$16"}</definedName>
    <definedName name="__hu6" hidden="1">{"'Sheet1'!$L$16"}</definedName>
    <definedName name="__huy1" hidden="1">{"'Sheet1'!$L$16"}</definedName>
    <definedName name="__IntlFixup" hidden="1">TRUE</definedName>
    <definedName name="__Lan1" hidden="1">{"'Sheet1'!$L$16"}</definedName>
    <definedName name="__LAN3" hidden="1">{"'Sheet1'!$L$16"}</definedName>
    <definedName name="__lk2" hidden="1">{"'Sheet1'!$L$16"}</definedName>
    <definedName name="__M36" hidden="1">{"'Sheet1'!$L$16"}</definedName>
    <definedName name="__NMD8" hidden="1">{"'Sheet1'!$L$16"}</definedName>
    <definedName name="__NSO2" hidden="1">{"'Sheet1'!$L$16"}</definedName>
    <definedName name="__PA2" hidden="1">{"'Sheet1'!$L$16"}</definedName>
    <definedName name="__PA3" hidden="1">{"'Sheet1'!$L$16"}</definedName>
    <definedName name="__Pl2" hidden="1">{"'Sheet1'!$L$16"}</definedName>
    <definedName name="__SCL4" hidden="1">{"'Sheet1'!$L$16"}</definedName>
    <definedName name="__tt3" hidden="1">{"'Sheet1'!$L$16"}</definedName>
    <definedName name="__TT31" hidden="1">{"'Sheet1'!$L$16"}</definedName>
    <definedName name="__Tru21" hidden="1">{"'Sheet1'!$L$16"}</definedName>
    <definedName name="__vl2" hidden="1">{"'Sheet1'!$L$16"}</definedName>
    <definedName name="__xlfn.BAHTTEXT" hidden="1">#NAME?</definedName>
    <definedName name="_a1" hidden="1">{"'Sheet1'!$L$16"}</definedName>
    <definedName name="_a129"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2" hidden="1">{"'Sheet1'!$L$16"}</definedName>
    <definedName name="_B1" hidden="1">{"'Sheet1'!$L$16"}</definedName>
    <definedName name="_b4" hidden="1">{"'Sheet1'!$L$16"}</definedName>
    <definedName name="_B5" hidden="1">{#N/A,#N/A,FALSE,"Chung"}</definedName>
    <definedName name="_ba1" hidden="1">{#N/A,#N/A,FALSE,"Chi tiÆt"}</definedName>
    <definedName name="_ban2" hidden="1">{"'Sheet1'!$L$16"}</definedName>
    <definedName name="_Builtin0" hidden="1">#N/A</definedName>
    <definedName name="_Builtin155" hidden="1">#N/A</definedName>
    <definedName name="_CD2" hidden="1">{"'Sheet1'!$L$16"}</definedName>
    <definedName name="_cep1" hidden="1">{"'Sheet1'!$L$16"}</definedName>
    <definedName name="_CN1" hidden="1">{"'Sheet1'!$L$16"}</definedName>
    <definedName name="_Coc39" hidden="1">{"'Sheet1'!$L$16"}</definedName>
    <definedName name="_CT3" hidden="1">{"'Sheet1'!$L$16"}</definedName>
    <definedName name="_d1500" hidden="1">{"'Sheet1'!$L$16"}</definedName>
    <definedName name="_DT12" hidden="1">{"'Sheet1'!$L$16"}</definedName>
    <definedName name="_f5" hidden="1">{"'Sheet1'!$L$16"}</definedName>
    <definedName name="_Fill" hidden="1">#REF!</definedName>
    <definedName name="_xlnm._FilterDatabase" localSheetId="0" hidden="1">'58'!$A$10:$AE$745</definedName>
    <definedName name="_xlnm._FilterDatabase" hidden="1">#REF!</definedName>
    <definedName name="_Goi8" hidden="1">{"'Sheet1'!$L$16"}</definedName>
    <definedName name="_h1" hidden="1">{"'Sheet1'!$L$16"}</definedName>
    <definedName name="_h10" hidden="1">{#N/A,#N/A,FALSE,"Chi tiÆt"}</definedName>
    <definedName name="_h2" hidden="1">{"'Sheet1'!$L$16"}</definedName>
    <definedName name="_h3" hidden="1">{"'Sheet1'!$L$16"}</definedName>
    <definedName name="_h5" hidden="1">{"'Sheet1'!$L$16"}</definedName>
    <definedName name="_h6" hidden="1">{"'Sheet1'!$L$16"}</definedName>
    <definedName name="_h7" hidden="1">{"'Sheet1'!$L$16"}</definedName>
    <definedName name="_h8" hidden="1">{"'Sheet1'!$L$16"}</definedName>
    <definedName name="_h9" hidden="1">{"'Sheet1'!$L$16"}</definedName>
    <definedName name="_hu1" hidden="1">{"'Sheet1'!$L$16"}</definedName>
    <definedName name="_hu2" hidden="1">{"'Sheet1'!$L$16"}</definedName>
    <definedName name="_hu5" hidden="1">{"'Sheet1'!$L$16"}</definedName>
    <definedName name="_hu6" hidden="1">{"'Sheet1'!$L$16"}</definedName>
    <definedName name="_huy1" hidden="1">{"'Sheet1'!$L$16"}</definedName>
    <definedName name="_K146" hidden="1">{"'Sheet1'!$L$16"}</definedName>
    <definedName name="_k27" hidden="1">{"'Sheet1'!$L$16"}</definedName>
    <definedName name="_Key1" hidden="1">#REF!</definedName>
    <definedName name="_Key2" hidden="1">#REF!</definedName>
    <definedName name="_km03" hidden="1">{"'Sheet1'!$L$16"}</definedName>
    <definedName name="_KH08" hidden="1">{#N/A,#N/A,FALSE,"Chi tiÆt"}</definedName>
    <definedName name="_Lan1" hidden="1">{"'Sheet1'!$L$16"}</definedName>
    <definedName name="_LAN3" hidden="1">{"'Sheet1'!$L$16"}</definedName>
    <definedName name="_lk2" hidden="1">{"'Sheet1'!$L$16"}</definedName>
    <definedName name="_m1233" hidden="1">{"'Sheet1'!$L$16"}</definedName>
    <definedName name="_M2" hidden="1">{"'Sheet1'!$L$16"}</definedName>
    <definedName name="_M36" hidden="1">{"'Sheet1'!$L$16"}</definedName>
    <definedName name="_MTL12" hidden="1">{"'Sheet1'!$L$16"}</definedName>
    <definedName name="_nam1" hidden="1">{"'Sheet1'!$L$16"}</definedName>
    <definedName name="_nam2" hidden="1">{#N/A,#N/A,FALSE,"Chi tiÆt"}</definedName>
    <definedName name="_nam3" hidden="1">{"'Sheet1'!$L$16"}</definedName>
    <definedName name="_NMD8" hidden="1">{"'Sheet1'!$L$16"}</definedName>
    <definedName name="_NSO2" hidden="1">{"'Sheet1'!$L$16"}</definedName>
    <definedName name="_nh2" hidden="1">{#N/A,#N/A,FALSE,"Chi tiÆt"}</definedName>
    <definedName name="_Order1" hidden="1">255</definedName>
    <definedName name="_Order2" hidden="1">255</definedName>
    <definedName name="_PA3" hidden="1">{"'Sheet1'!$L$16"}</definedName>
    <definedName name="_Pl2" hidden="1">{"'Sheet1'!$L$16"}</definedName>
    <definedName name="_PL3" hidden="1">#REF!</definedName>
    <definedName name="_phu3" hidden="1">{"'Sheet1'!$L$16"}</definedName>
    <definedName name="_SCL4" hidden="1">{"'Sheet1'!$L$16"}</definedName>
    <definedName name="_Sort" hidden="1">#REF!</definedName>
    <definedName name="_T12" hidden="1">{"'Sheet1'!$L$16"}</definedName>
    <definedName name="_TC07" hidden="1">{"'Sheet1'!$L$16"}</definedName>
    <definedName name="_tkp1" hidden="1">{"'Sheet1'!$L$16"}</definedName>
    <definedName name="_tt3" hidden="1">{"'Sheet1'!$L$16"}</definedName>
    <definedName name="_TT31" hidden="1">{"'Sheet1'!$L$16"}</definedName>
    <definedName name="_TH2" hidden="1">{"'Sheet1'!$L$16"}</definedName>
    <definedName name="_Tru21" hidden="1">{"'Sheet1'!$L$16"}</definedName>
    <definedName name="_vl2" hidden="1">{"'Sheet1'!$L$16"}</definedName>
    <definedName name="a" hidden="1">{"'Sheet1'!$L$16"}</definedName>
    <definedName name="aa" hidden="1">#REF!</definedName>
    <definedName name="aaa" hidden="1">{"'Sheet1'!$L$16"}</definedName>
    <definedName name="aaaa" hidden="1">#REF!</definedName>
    <definedName name="aaaaa" hidden="1">{"'Sheet1'!$L$16"}</definedName>
    <definedName name="aaaaaa" hidden="1">{"'Sheet1'!$L$16"}</definedName>
    <definedName name="aaaaaaa" hidden="1">{"'Sheet1'!$L$16"}</definedName>
    <definedName name="abc" hidden="1">{"'TDTGT (theo Dphuong)'!$A$4:$F$75"}</definedName>
    <definedName name="AccessDatabase" hidden="1">"C:\My Documents\LeBinh\Xls\VP Cong ty\FORM.mdb"</definedName>
    <definedName name="ADADADD" hidden="1">{"'Sheet1'!$L$16"}</definedName>
    <definedName name="ae" hidden="1">{"'Sheet1'!$L$16"}</definedName>
    <definedName name="anscount" hidden="1">3</definedName>
    <definedName name="aqbnmjm" hidden="1">#REF!</definedName>
    <definedName name="AS2DocOpenMode" hidden="1">"AS2DocumentEdit"</definedName>
    <definedName name="asss" hidden="1">{"'Sheet1'!$L$16"}</definedName>
    <definedName name="ATGT" hidden="1">{"'Sheet1'!$L$16"}</definedName>
    <definedName name="â" hidden="1">{"'Sheet1'!$L$16"}</definedName>
    <definedName name="B5new" hidden="1">{"'TDTGT (theo Dphuong)'!$A$4:$F$75"}</definedName>
    <definedName name="BAN_D1" hidden="1">{"'Sheet1'!$L$16"}</definedName>
    <definedName name="banql" hidden="1">{"'Sheet1'!$L$16"}</definedName>
    <definedName name="BCBo" hidden="1">{"'Sheet1'!$L$16"}</definedName>
    <definedName name="Bgiang" hidden="1">{"'Sheet1'!$L$16"}</definedName>
    <definedName name="bql" hidden="1">{#N/A,#N/A,FALSE,"Chi tiÆt"}</definedName>
    <definedName name="btnm3" hidden="1">{"'Sheet1'!$L$16"}</definedName>
    <definedName name="BVTINH" hidden="1">{"'Sheet1'!$L$16"}</definedName>
    <definedName name="Capvon" hidden="1">{#N/A,#N/A,FALSE,"Chi tiÆt"}</definedName>
    <definedName name="CBTH" hidden="1">{"'Sheet1'!$L$16"}</definedName>
    <definedName name="co_cau_ktqd" hidden="1">#N/A</definedName>
    <definedName name="Coc_60" hidden="1">{"'Sheet1'!$L$16"}</definedName>
    <definedName name="CoCauN" hidden="1">{"'Sheet1'!$L$16"}</definedName>
    <definedName name="Code" hidden="1">#REF!</definedName>
    <definedName name="CP" hidden="1">#REF!</definedName>
    <definedName name="CTCT1" hidden="1">{"'Sheet1'!$L$16"}</definedName>
    <definedName name="CTCT2" hidden="1">{"'Sheet1'!$L$16"}</definedName>
    <definedName name="cv" hidden="1">{"'TDTGT (theo Dphuong)'!$A$4:$F$75"}</definedName>
    <definedName name="Chiettinh" hidden="1">{"'Sheet1'!$L$16"}</definedName>
    <definedName name="chilk" hidden="1">{"'Sheet1'!$L$16"}</definedName>
    <definedName name="chitietbgiang2" hidden="1">{"'Sheet1'!$L$16"}</definedName>
    <definedName name="chl" hidden="1">{"'Sheet1'!$L$16"}</definedName>
    <definedName name="d" hidden="1">#REF!</definedName>
    <definedName name="Dang" hidden="1">#REF!</definedName>
    <definedName name="dđ" hidden="1">{"'Sheet1'!$L$16"}</definedName>
    <definedName name="DenDK" hidden="1">{"'Sheet1'!$L$16"}</definedName>
    <definedName name="df" hidden="1">#REF!</definedName>
    <definedName name="dfg" hidden="1">{"'Sheet1'!$L$16"}</definedName>
    <definedName name="DFSDF" hidden="1">{"'Sheet1'!$L$16"}</definedName>
    <definedName name="dfvssd" hidden="1">#REF!</definedName>
    <definedName name="dgctp2" hidden="1">{"'Sheet1'!$L$16"}</definedName>
    <definedName name="dienluc" hidden="1">{#N/A,#N/A,FALSE,"Chi tiÆt"}</definedName>
    <definedName name="Discount" hidden="1">#REF!</definedName>
    <definedName name="DKTINH" hidden="1">{"'Sheet1'!$L$16"}</definedName>
    <definedName name="dn" hidden="1">{"'TDTGT (theo Dphuong)'!$A$4:$F$75"}</definedName>
    <definedName name="Dot" hidden="1">{"'Sheet1'!$L$16"}</definedName>
    <definedName name="drf" hidden="1">#REF!</definedName>
    <definedName name="ds" hidden="1">{#N/A,#N/A,FALSE,"Chi tiÆt"}</definedName>
    <definedName name="dsfsd" hidden="1">#REF!</definedName>
    <definedName name="dsh" hidden="1">#REF!</definedName>
    <definedName name="dt10.1" hidden="1">{"'Sheet1'!$L$16"}</definedName>
    <definedName name="DT12Dluc" hidden="1">{"'Sheet1'!$L$16"}</definedName>
    <definedName name="DT12HoangThach" hidden="1">{"'Sheet1'!$L$16"}</definedName>
    <definedName name="DT8.1" hidden="1">{"'Sheet1'!$L$16"}</definedName>
    <definedName name="DT8.2" hidden="1">{"'Sheet1'!$L$16"}</definedName>
    <definedName name="dt9.1" hidden="1">{#N/A,#N/A,FALSE,"Chi tiÆt"}</definedName>
    <definedName name="dtoan" hidden="1">{#N/A,#N/A,FALSE,"Chi tiÆt"}</definedName>
    <definedName name="DUCANH" hidden="1">{"'Sheet1'!$L$16"}</definedName>
    <definedName name="dungkh" hidden="1">{"'Sheet1'!$L$16"}</definedName>
    <definedName name="Duongnaco" hidden="1">{"'Sheet1'!$L$16"}</definedName>
    <definedName name="duongvt" hidden="1">{"'Sheet1'!$L$16"}</definedName>
    <definedName name="dvgfsgdsdg" hidden="1">#REF!</definedName>
    <definedName name="faasdf" hidden="1">#REF!</definedName>
    <definedName name="FCode" hidden="1">#REF!</definedName>
    <definedName name="FD" hidden="1">{"'Sheet1'!$L$16"}</definedName>
    <definedName name="fdfsf" hidden="1">{#N/A,#N/A,FALSE,"Chi tiÆt"}</definedName>
    <definedName name="fdgh" hidden="1">#REF!</definedName>
    <definedName name="fgn" hidden="1">#REF!</definedName>
    <definedName name="fsd" hidden="1">{"'Sheet1'!$L$16"}</definedName>
    <definedName name="fsdfdsf" hidden="1">{"'Sheet1'!$L$16"}</definedName>
    <definedName name="g" hidden="1">{"'Sheet1'!$L$16"}</definedName>
    <definedName name="gfdgfd" hidden="1">{"'Sheet1'!$L$16"}</definedName>
    <definedName name="gffh" hidden="1">{"'Sheet1'!$L$16"}</definedName>
    <definedName name="gggggggggggg" hidden="1">{"'Sheet1'!$L$16"}</definedName>
    <definedName name="ggh" hidden="1">{"'Sheet1'!$L$16"}</definedName>
    <definedName name="gkghk" hidden="1">#REF!</definedName>
    <definedName name="GPMB" hidden="1">{"Offgrid",#N/A,FALSE,"OFFGRID";"Region",#N/A,FALSE,"REGION";"Offgrid -2",#N/A,FALSE,"OFFGRID";"WTP",#N/A,FALSE,"WTP";"WTP -2",#N/A,FALSE,"WTP";"Project",#N/A,FALSE,"PROJECT";"Summary -2",#N/A,FALSE,"SUMMARY"}</definedName>
    <definedName name="gra" hidden="1">{"'Sheet1'!$L$16"}</definedName>
    <definedName name="h" hidden="1">{"'Sheet1'!$L$16"}</definedName>
    <definedName name="HANG" hidden="1">{#N/A,#N/A,FALSE,"Chi tiÆt"}</definedName>
    <definedName name="hanh" hidden="1">{"'Sheet1'!$L$16"}</definedName>
    <definedName name="hcm" hidden="1">{"'Sheet1'!$L$16"}</definedName>
    <definedName name="HDVDT" hidden="1">#REF!</definedName>
    <definedName name="hfdsh" hidden="1">#REF!</definedName>
    <definedName name="hh" hidden="1">{"'Sheet1'!$L$16"}</definedName>
    <definedName name="HiddenRows" hidden="1">#REF!</definedName>
    <definedName name="HIHIHIHOI" hidden="1">{"'Sheet1'!$L$16"}</definedName>
    <definedName name="hjjkl" hidden="1">{"'Sheet1'!$L$16"}</definedName>
    <definedName name="HJKL" hidden="1">{"'Sheet1'!$L$16"}</definedName>
    <definedName name="Hong" hidden="1">{"'Sheet1'!$L$16"}</definedName>
    <definedName name="htlm" hidden="1">{"'Sheet1'!$L$16"}</definedName>
    <definedName name="HTML" hidden="1">{"'TDTGT (theo Dphuong)'!$A$4:$F$75"}</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MT" hidden="1">{"'Sheet1'!$L$16"}</definedName>
    <definedName name="HTMT1" hidden="1">{#N/A,#N/A,FALSE,"Sheet1"}</definedName>
    <definedName name="htrhrt" hidden="1">{"'Sheet1'!$L$16"}</definedName>
    <definedName name="hu" hidden="1">{"'Sheet1'!$L$16"}</definedName>
    <definedName name="hui" hidden="1">{"'Sheet1'!$L$16"}</definedName>
    <definedName name="huong" hidden="1">{"'Sheet1'!$L$16"}</definedName>
    <definedName name="HUU" hidden="1">{"'Sheet1'!$L$16"}</definedName>
    <definedName name="huy" hidden="1">{"'Sheet1'!$L$16"}</definedName>
    <definedName name="huynh" hidden="1">#REF!</definedName>
    <definedName name="hy" hidden="1">{"'Sheet1'!$L$16"}</definedName>
    <definedName name="i" hidden="1">{#N/A,#N/A,FALSE,"Chung"}</definedName>
    <definedName name="jrjthkghdkg" hidden="1">#REF!</definedName>
    <definedName name="kghkgh" hidden="1">#REF!</definedName>
    <definedName name="kjgjyhb" hidden="1">{"Offgrid",#N/A,FALSE,"OFFGRID";"Region",#N/A,FALSE,"REGION";"Offgrid -2",#N/A,FALSE,"OFFGRID";"WTP",#N/A,FALSE,"WTP";"WTP -2",#N/A,FALSE,"WTP";"Project",#N/A,FALSE,"PROJECT";"Summary -2",#N/A,FALSE,"SUMMARY"}</definedName>
    <definedName name="kjh" hidden="1">{#N/A,#N/A,FALSE,"Chung"}</definedName>
    <definedName name="KLduonggiaods" hidden="1">{"'Sheet1'!$L$16"}</definedName>
    <definedName name="KPCTMT" hidden="1">{"'Sheet1'!$L$16"}</definedName>
    <definedName name="ksbn" hidden="1">{"'Sheet1'!$L$16"}</definedName>
    <definedName name="kshn" hidden="1">{"'Sheet1'!$L$16"}</definedName>
    <definedName name="ksls" hidden="1">{"'Sheet1'!$L$16"}</definedName>
    <definedName name="khla09" hidden="1">{"'Sheet1'!$L$16"}</definedName>
    <definedName name="khongtruotgia" hidden="1">{"'Sheet1'!$L$16"}</definedName>
    <definedName name="khvh09" hidden="1">{"'Sheet1'!$L$16"}</definedName>
    <definedName name="khvx09" hidden="1">{#N/A,#N/A,FALSE,"Chi tiÆt"}</definedName>
    <definedName name="KHYt09" hidden="1">{"'Sheet1'!$L$16"}</definedName>
    <definedName name="l" hidden="1">{"'Sheet1'!$L$16"}</definedName>
    <definedName name="l2pa1" hidden="1">{"'Sheet1'!$L$16"}</definedName>
    <definedName name="lan" hidden="1">{"'Sheet1'!$L$16"}</definedName>
    <definedName name="langson" hidden="1">{"'Sheet1'!$L$16"}</definedName>
    <definedName name="lc" hidden="1">{"'Sheet1'!$L$16"}</definedName>
    <definedName name="limcount" hidden="1">5</definedName>
    <definedName name="lk" hidden="1">#REF!</definedName>
    <definedName name="luan" hidden="1">{"'Sheet1'!$L$16"}</definedName>
    <definedName name="luc" hidden="1">{"'Sheet1'!$L$16"}</definedName>
    <definedName name="mai" hidden="1">{"'Sheet1'!$L$16"}</definedName>
    <definedName name="matbang" hidden="1">{"'Sheet1'!$L$16"}</definedName>
    <definedName name="mo" hidden="1">{"'Sheet1'!$L$16"}</definedName>
    <definedName name="moi" hidden="1">{"'Sheet1'!$L$16"}</definedName>
    <definedName name="mot" hidden="1">{"'Sheet1'!$L$16"}</definedName>
    <definedName name="nam" hidden="1">{"'Sheet1'!$L$16"}</definedName>
    <definedName name="new" hidden="1">#N/A</definedName>
    <definedName name="nnnn" hidden="1">{"'Sheet1'!$L$16"}</definedName>
    <definedName name="ng.cong.nhan" hidden="1">{"'Sheet1'!$L$16"}</definedName>
    <definedName name="ngu" hidden="1">{"'Sheet1'!$L$16"}</definedName>
    <definedName name="NHANH2_CG4" hidden="1">{"'Sheet1'!$L$16"}</definedName>
    <definedName name="oanh" hidden="1">{#N/A,#N/A,FALSE,"Chung"}</definedName>
    <definedName name="ODA" hidden="1">{"'Sheet1'!$L$16"}</definedName>
    <definedName name="OrderTable" hidden="1">#REF!</definedName>
    <definedName name="PA3.1" hidden="1">{"'Sheet1'!$L$16"}</definedName>
    <definedName name="PAIII_" hidden="1">{"'Sheet1'!$L$16"}</definedName>
    <definedName name="PBC" hidden="1">{"'Sheet1'!$L$16"}</definedName>
    <definedName name="PDo" hidden="1">{"'Sheet1'!$L$16"}</definedName>
    <definedName name="PMS" hidden="1">{"'Sheet1'!$L$16"}</definedName>
    <definedName name="_xlnm.Print_Titles" localSheetId="0">'58'!$6:$9</definedName>
    <definedName name="ProdForm" hidden="1">#REF!</definedName>
    <definedName name="Product" hidden="1">#REF!</definedName>
    <definedName name="PTien72" hidden="1">{"'Sheet1'!$L$16"}</definedName>
    <definedName name="qa" hidden="1">{"'Sheet1'!$L$16"}</definedName>
    <definedName name="qưeqwrqw" hidden="1">{#N/A,#N/A,FALSE,"Chung"}</definedName>
    <definedName name="QU" hidden="1">{"'Sheet1'!$L$16"}</definedName>
    <definedName name="quoan" hidden="1">{"'Sheet1'!$L$16"}</definedName>
    <definedName name="QUY" hidden="1">{"'Sheet1'!$L$16"}</definedName>
    <definedName name="RCArea" hidden="1">#REF!</definedName>
    <definedName name="re" hidden="1">{"'Sheet1'!$L$16"}</definedName>
    <definedName name="RGHGSD" hidden="1">{"'Sheet1'!$L$16"}</definedName>
    <definedName name="sas" hidden="1">{"'Sheet1'!$L$16"}</definedName>
    <definedName name="sdbv" hidden="1">{"'Sheet1'!$L$16"}</definedName>
    <definedName name="sdfsdfs" hidden="1">#REF!</definedName>
    <definedName name="sencount" hidden="1">5</definedName>
    <definedName name="sfasf" hidden="1">#REF!</definedName>
    <definedName name="sfdsfsd" hidden="1">{"'Sheet1'!$L$16"}</definedName>
    <definedName name="sfsd" hidden="1">{"'Sheet1'!$L$16"}</definedName>
    <definedName name="Sosanh2" hidden="1">{"'Sheet1'!$L$16"}</definedName>
    <definedName name="spchinhmoi" hidden="1">{"'Sheet1'!$L$16"}</definedName>
    <definedName name="SpecialPrice" hidden="1">#REF!</definedName>
    <definedName name="T.3" hidden="1">{"'Sheet1'!$L$16"}</definedName>
    <definedName name="T.Thuy" hidden="1">{"'Sheet1'!$L$16"}</definedName>
    <definedName name="tao" hidden="1">{"'Sheet1'!$L$16"}</definedName>
    <definedName name="TatBo" hidden="1">{"'Sheet1'!$L$16"}</definedName>
    <definedName name="tbl_ProdInfo" hidden="1">#REF!</definedName>
    <definedName name="TKM" hidden="1">{"'TDTGT (theo Dphuong)'!$A$4:$F$75"}</definedName>
    <definedName name="tlc" hidden="1">{"'Sheet1'!$L$16"}</definedName>
    <definedName name="Tnghiep" hidden="1">{"'TDTGT (theo Dphuong)'!$A$4:$F$75"}</definedName>
    <definedName name="tp" hidden="1">{"'Sheet1'!$L$16"}</definedName>
    <definedName name="TPCP" hidden="1">{"'Sheet1'!$L$16"}</definedName>
    <definedName name="ttttt" hidden="1">{"'Sheet1'!$L$16"}</definedName>
    <definedName name="TTTTTTTTT" hidden="1">{"'Sheet1'!$L$16"}</definedName>
    <definedName name="ttttttttttt" hidden="1">{"'Sheet1'!$L$16"}</definedName>
    <definedName name="TTTH2" hidden="1">{"'Sheet1'!$L$16"}</definedName>
    <definedName name="tuyennhanh" hidden="1">{"'Sheet1'!$L$16"}</definedName>
    <definedName name="tuynen" hidden="1">{"'Sheet1'!$L$16"}</definedName>
    <definedName name="tha" hidden="1">{"'Sheet1'!$L$16"}</definedName>
    <definedName name="thang" hidden="1">{"'Sheet1'!$L$16"}</definedName>
    <definedName name="thang10" hidden="1">{"'Sheet1'!$L$16"}</definedName>
    <definedName name="thanh" hidden="1">{"'TDTGT (theo Dphuong)'!$A$4:$F$75"}</definedName>
    <definedName name="THDA_copy" hidden="1">{"'Sheet1'!$L$16"}</definedName>
    <definedName name="THKL" hidden="1">{"'Sheet1'!$L$16"}</definedName>
    <definedName name="thkl2" hidden="1">{"'Sheet1'!$L$16"}</definedName>
    <definedName name="thkl3" hidden="1">{"'Sheet1'!$L$16"}</definedName>
    <definedName name="thu" hidden="1">{"'Sheet1'!$L$16"}</definedName>
    <definedName name="thuy" hidden="1">{"'Sheet1'!$L$16"}</definedName>
    <definedName name="THXD2" hidden="1">{"'Sheet1'!$L$16"}</definedName>
    <definedName name="trang" hidden="1">{#N/A,#N/A,FALSE,"Chi tiÆt"}</definedName>
    <definedName name="u" hidden="1">{"'Sheet1'!$L$16"}</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tye" hidden="1">{"'Sheet1'!$L$16"}</definedName>
    <definedName name="uth" hidden="1">{"'Sheet1'!$L$16"}</definedName>
    <definedName name="ư" hidden="1">{"'Sheet1'!$L$16"}</definedName>
    <definedName name="VATM" hidden="1">{"'Sheet1'!$L$16"}</definedName>
    <definedName name="vcoto" hidden="1">{"'Sheet1'!$L$16"}</definedName>
    <definedName name="vdv" hidden="1">#N/A</definedName>
    <definedName name="VH" hidden="1">{"'Sheet1'!$L$16"}</definedName>
    <definedName name="Viet" hidden="1">{"'Sheet1'!$L$16"}</definedName>
    <definedName name="vinhlong" hidden="1">{"'Sheet1'!$L$16"}</definedName>
    <definedName name="VL" hidden="1">{"'Sheet1'!$L$16"}</definedName>
    <definedName name="vlct" hidden="1">{"'Sheet1'!$L$16"}</definedName>
    <definedName name="vothi" hidden="1">{"'Sheet1'!$L$16"}</definedName>
    <definedName name="vv" hidden="1">{"'TDTGT (theo Dphuong)'!$A$4:$F$75"}</definedName>
    <definedName name="wr" hidden="1">{#N/A,#N/A,FALSE,"Chi tiÆt"}</definedName>
    <definedName name="wrn.aaa." hidden="1">{#N/A,#N/A,FALSE,"Sheet1";#N/A,#N/A,FALSE,"Sheet1";#N/A,#N/A,FALSE,"Sheet1"}</definedName>
    <definedName name="wrn.aaa.1" hidden="1">{#N/A,#N/A,FALSE,"Sheet1";#N/A,#N/A,FALSE,"Sheet1";#N/A,#N/A,FALSE,"Sheet1"}</definedName>
    <definedName name="wrn.Bang._.ke._.nhan._.hang." hidden="1">{#N/A,#N/A,FALSE,"Ke khai NH"}</definedName>
    <definedName name="wrn.cong." hidden="1">{#N/A,#N/A,FALSE,"Sheet1"}</definedName>
    <definedName name="wrn.Che._.do._.duoc._.huong." hidden="1">{#N/A,#N/A,FALSE,"BN (2)"}</definedName>
    <definedName name="wrn.chi._.tiÆt." hidden="1">{#N/A,#N/A,FALSE,"Chi tiÆt"}</definedName>
    <definedName name="wrn.Giáy._.bao._.no." hidden="1">{#N/A,#N/A,FALSE,"BN"}</definedName>
    <definedName name="wrn.Report." hidden="1">{"Offgrid",#N/A,FALSE,"OFFGRID";"Region",#N/A,FALSE,"REGION";"Offgrid -2",#N/A,FALSE,"OFFGRID";"WTP",#N/A,FALSE,"WTP";"WTP -2",#N/A,FALSE,"WTP";"Project",#N/A,FALSE,"PROJECT";"Summary -2",#N/A,FALSE,"SUMMARY"}</definedName>
    <definedName name="wrn.thu." hidden="1">{#N/A,#N/A,FALSE,"Chung"}</definedName>
    <definedName name="wrn.vd." hidden="1">{#N/A,#N/A,TRUE,"BT M200 da 10x20"}</definedName>
    <definedName name="wrnf.report" hidden="1">{"Offgrid",#N/A,FALSE,"OFFGRID";"Region",#N/A,FALSE,"REGION";"Offgrid -2",#N/A,FALSE,"OFFGRID";"WTP",#N/A,FALSE,"WTP";"WTP -2",#N/A,FALSE,"WTP";"Project",#N/A,FALSE,"PROJECT";"Summary -2",#N/A,FALSE,"SUMMARY"}</definedName>
    <definedName name="xls" hidden="1">{"'Sheet1'!$L$16"}</definedName>
    <definedName name="xlttbninh" hidden="1">{"'Sheet1'!$L$16"}</definedName>
    <definedName name="xx" hidden="1">{"'Sheet1'!$L$16"}</definedName>
    <definedName name="Yenthanh2" hidden="1">{"'Sheet1'!$L$16"}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740" i="1" l="1"/>
  <c r="W740" i="1"/>
  <c r="V740" i="1"/>
  <c r="U740" i="1"/>
  <c r="T740" i="1"/>
  <c r="S740" i="1"/>
  <c r="R740" i="1"/>
  <c r="Q740" i="1"/>
  <c r="P740" i="1"/>
  <c r="O740" i="1"/>
  <c r="N740" i="1"/>
  <c r="M740" i="1"/>
  <c r="L740" i="1"/>
  <c r="K740" i="1"/>
  <c r="J740" i="1"/>
  <c r="I740" i="1"/>
  <c r="H740" i="1"/>
  <c r="G740" i="1"/>
  <c r="F740" i="1"/>
  <c r="E740" i="1"/>
  <c r="D740" i="1"/>
  <c r="C740" i="1"/>
  <c r="X739" i="1"/>
  <c r="X737" i="1"/>
  <c r="W737" i="1"/>
  <c r="V737" i="1"/>
  <c r="U737" i="1"/>
  <c r="S737" i="1"/>
  <c r="R737" i="1"/>
  <c r="Q737" i="1"/>
  <c r="P737" i="1"/>
  <c r="O737" i="1"/>
  <c r="N737" i="1"/>
  <c r="M737" i="1"/>
  <c r="L737" i="1"/>
  <c r="J737" i="1"/>
  <c r="I737" i="1"/>
  <c r="H737" i="1"/>
  <c r="G737" i="1"/>
  <c r="X732" i="1"/>
  <c r="W732" i="1"/>
  <c r="V732" i="1"/>
  <c r="U732" i="1"/>
  <c r="T732" i="1"/>
  <c r="S732" i="1"/>
  <c r="R732" i="1"/>
  <c r="Q732" i="1"/>
  <c r="P732" i="1"/>
  <c r="O732" i="1"/>
  <c r="N732" i="1"/>
  <c r="M732" i="1"/>
  <c r="L732" i="1"/>
  <c r="K732" i="1"/>
  <c r="J732" i="1"/>
  <c r="I732" i="1"/>
  <c r="H732" i="1"/>
  <c r="G732" i="1"/>
  <c r="X730" i="1"/>
  <c r="W730" i="1"/>
  <c r="V730" i="1"/>
  <c r="U730" i="1"/>
  <c r="T730" i="1"/>
  <c r="S730" i="1"/>
  <c r="S726" i="1" s="1"/>
  <c r="R730" i="1"/>
  <c r="Q730" i="1"/>
  <c r="P730" i="1"/>
  <c r="O730" i="1"/>
  <c r="N730" i="1"/>
  <c r="M730" i="1"/>
  <c r="L730" i="1"/>
  <c r="K730" i="1"/>
  <c r="K726" i="1" s="1"/>
  <c r="J730" i="1"/>
  <c r="I730" i="1"/>
  <c r="H730" i="1"/>
  <c r="G730" i="1"/>
  <c r="U728" i="1"/>
  <c r="X727" i="1"/>
  <c r="W727" i="1"/>
  <c r="V727" i="1"/>
  <c r="U727" i="1"/>
  <c r="U726" i="1" s="1"/>
  <c r="T727" i="1"/>
  <c r="S727" i="1"/>
  <c r="R727" i="1"/>
  <c r="Q727" i="1"/>
  <c r="Q726" i="1" s="1"/>
  <c r="P727" i="1"/>
  <c r="O727" i="1"/>
  <c r="N727" i="1"/>
  <c r="M727" i="1"/>
  <c r="M726" i="1" s="1"/>
  <c r="L727" i="1"/>
  <c r="K727" i="1"/>
  <c r="J727" i="1"/>
  <c r="I727" i="1"/>
  <c r="I726" i="1" s="1"/>
  <c r="H727" i="1"/>
  <c r="G727" i="1"/>
  <c r="X726" i="1"/>
  <c r="W726" i="1"/>
  <c r="T726" i="1"/>
  <c r="P726" i="1"/>
  <c r="O726" i="1"/>
  <c r="L726" i="1"/>
  <c r="H726" i="1"/>
  <c r="G726" i="1"/>
  <c r="X724" i="1"/>
  <c r="W724" i="1"/>
  <c r="V724" i="1"/>
  <c r="U724" i="1"/>
  <c r="S724" i="1"/>
  <c r="R724" i="1"/>
  <c r="Q724" i="1"/>
  <c r="P724" i="1"/>
  <c r="O724" i="1"/>
  <c r="N724" i="1"/>
  <c r="M724" i="1"/>
  <c r="L724" i="1"/>
  <c r="J724" i="1"/>
  <c r="I724" i="1"/>
  <c r="H724" i="1"/>
  <c r="G724" i="1"/>
  <c r="X722" i="1"/>
  <c r="W722" i="1"/>
  <c r="V722" i="1"/>
  <c r="V721" i="1" s="1"/>
  <c r="U722" i="1"/>
  <c r="U721" i="1" s="1"/>
  <c r="T722" i="1"/>
  <c r="S722" i="1"/>
  <c r="R722" i="1"/>
  <c r="R721" i="1" s="1"/>
  <c r="Q722" i="1"/>
  <c r="Q721" i="1" s="1"/>
  <c r="P722" i="1"/>
  <c r="O722" i="1"/>
  <c r="N722" i="1"/>
  <c r="N721" i="1" s="1"/>
  <c r="M722" i="1"/>
  <c r="M721" i="1" s="1"/>
  <c r="L722" i="1"/>
  <c r="K722" i="1"/>
  <c r="J722" i="1"/>
  <c r="J721" i="1" s="1"/>
  <c r="I722" i="1"/>
  <c r="I721" i="1" s="1"/>
  <c r="H722" i="1"/>
  <c r="G722" i="1"/>
  <c r="X721" i="1"/>
  <c r="W721" i="1"/>
  <c r="T721" i="1"/>
  <c r="S721" i="1"/>
  <c r="P721" i="1"/>
  <c r="O721" i="1"/>
  <c r="L721" i="1"/>
  <c r="K721" i="1"/>
  <c r="H721" i="1"/>
  <c r="G721" i="1"/>
  <c r="X717" i="1"/>
  <c r="W717" i="1"/>
  <c r="V717" i="1"/>
  <c r="V716" i="1" s="1"/>
  <c r="U717" i="1"/>
  <c r="U716" i="1" s="1"/>
  <c r="T717" i="1"/>
  <c r="S717" i="1"/>
  <c r="R717" i="1"/>
  <c r="R716" i="1" s="1"/>
  <c r="Q717" i="1"/>
  <c r="Q716" i="1" s="1"/>
  <c r="P717" i="1"/>
  <c r="O717" i="1"/>
  <c r="N717" i="1"/>
  <c r="N716" i="1" s="1"/>
  <c r="M717" i="1"/>
  <c r="M716" i="1" s="1"/>
  <c r="L717" i="1"/>
  <c r="K717" i="1"/>
  <c r="J717" i="1"/>
  <c r="J716" i="1" s="1"/>
  <c r="I717" i="1"/>
  <c r="I716" i="1" s="1"/>
  <c r="H717" i="1"/>
  <c r="G717" i="1"/>
  <c r="X716" i="1"/>
  <c r="W716" i="1"/>
  <c r="T716" i="1"/>
  <c r="S716" i="1"/>
  <c r="P716" i="1"/>
  <c r="O716" i="1"/>
  <c r="L716" i="1"/>
  <c r="K716" i="1"/>
  <c r="H716" i="1"/>
  <c r="G716" i="1"/>
  <c r="X682" i="1"/>
  <c r="W682" i="1"/>
  <c r="V682" i="1"/>
  <c r="V681" i="1" s="1"/>
  <c r="U682" i="1"/>
  <c r="U681" i="1" s="1"/>
  <c r="T682" i="1"/>
  <c r="S682" i="1"/>
  <c r="R682" i="1"/>
  <c r="R681" i="1" s="1"/>
  <c r="Q682" i="1"/>
  <c r="Q681" i="1" s="1"/>
  <c r="P682" i="1"/>
  <c r="O682" i="1"/>
  <c r="N682" i="1"/>
  <c r="N681" i="1" s="1"/>
  <c r="M682" i="1"/>
  <c r="M681" i="1" s="1"/>
  <c r="L682" i="1"/>
  <c r="K682" i="1"/>
  <c r="J682" i="1"/>
  <c r="J681" i="1" s="1"/>
  <c r="I682" i="1"/>
  <c r="I681" i="1" s="1"/>
  <c r="H682" i="1"/>
  <c r="G682" i="1"/>
  <c r="X681" i="1"/>
  <c r="W681" i="1"/>
  <c r="T681" i="1"/>
  <c r="S681" i="1"/>
  <c r="P681" i="1"/>
  <c r="O681" i="1"/>
  <c r="L681" i="1"/>
  <c r="K681" i="1"/>
  <c r="H681" i="1"/>
  <c r="G681" i="1"/>
  <c r="X679" i="1"/>
  <c r="W679" i="1"/>
  <c r="V679" i="1"/>
  <c r="V678" i="1" s="1"/>
  <c r="U679" i="1"/>
  <c r="U678" i="1" s="1"/>
  <c r="T679" i="1"/>
  <c r="S679" i="1"/>
  <c r="R679" i="1"/>
  <c r="R678" i="1" s="1"/>
  <c r="Q679" i="1"/>
  <c r="Q678" i="1" s="1"/>
  <c r="P679" i="1"/>
  <c r="O679" i="1"/>
  <c r="N679" i="1"/>
  <c r="N678" i="1" s="1"/>
  <c r="M679" i="1"/>
  <c r="M678" i="1" s="1"/>
  <c r="L679" i="1"/>
  <c r="K679" i="1"/>
  <c r="J679" i="1"/>
  <c r="J678" i="1" s="1"/>
  <c r="I679" i="1"/>
  <c r="I678" i="1" s="1"/>
  <c r="H679" i="1"/>
  <c r="G679" i="1"/>
  <c r="X678" i="1"/>
  <c r="W678" i="1"/>
  <c r="T678" i="1"/>
  <c r="S678" i="1"/>
  <c r="P678" i="1"/>
  <c r="O678" i="1"/>
  <c r="L678" i="1"/>
  <c r="K678" i="1"/>
  <c r="H678" i="1"/>
  <c r="G678" i="1"/>
  <c r="X673" i="1"/>
  <c r="W673" i="1"/>
  <c r="V673" i="1"/>
  <c r="V672" i="1" s="1"/>
  <c r="U673" i="1"/>
  <c r="U672" i="1" s="1"/>
  <c r="T673" i="1"/>
  <c r="S673" i="1"/>
  <c r="R673" i="1"/>
  <c r="R672" i="1" s="1"/>
  <c r="Q673" i="1"/>
  <c r="Q672" i="1" s="1"/>
  <c r="P673" i="1"/>
  <c r="O673" i="1"/>
  <c r="N673" i="1"/>
  <c r="N672" i="1" s="1"/>
  <c r="M673" i="1"/>
  <c r="M672" i="1" s="1"/>
  <c r="L673" i="1"/>
  <c r="K673" i="1"/>
  <c r="J673" i="1"/>
  <c r="J672" i="1" s="1"/>
  <c r="I673" i="1"/>
  <c r="I672" i="1" s="1"/>
  <c r="H673" i="1"/>
  <c r="G673" i="1"/>
  <c r="X672" i="1"/>
  <c r="W672" i="1"/>
  <c r="T672" i="1"/>
  <c r="S672" i="1"/>
  <c r="P672" i="1"/>
  <c r="O672" i="1"/>
  <c r="L672" i="1"/>
  <c r="K672" i="1"/>
  <c r="H672" i="1"/>
  <c r="G672" i="1"/>
  <c r="X670" i="1"/>
  <c r="W670" i="1"/>
  <c r="V670" i="1"/>
  <c r="V669" i="1" s="1"/>
  <c r="U670" i="1"/>
  <c r="U669" i="1" s="1"/>
  <c r="T670" i="1"/>
  <c r="S670" i="1"/>
  <c r="R670" i="1"/>
  <c r="R669" i="1" s="1"/>
  <c r="Q670" i="1"/>
  <c r="Q669" i="1" s="1"/>
  <c r="P670" i="1"/>
  <c r="O670" i="1"/>
  <c r="N670" i="1"/>
  <c r="N669" i="1" s="1"/>
  <c r="M670" i="1"/>
  <c r="M669" i="1" s="1"/>
  <c r="L670" i="1"/>
  <c r="K670" i="1"/>
  <c r="J670" i="1"/>
  <c r="J669" i="1" s="1"/>
  <c r="I670" i="1"/>
  <c r="I669" i="1" s="1"/>
  <c r="H670" i="1"/>
  <c r="G670" i="1"/>
  <c r="X669" i="1"/>
  <c r="W669" i="1"/>
  <c r="T669" i="1"/>
  <c r="S669" i="1"/>
  <c r="P669" i="1"/>
  <c r="O669" i="1"/>
  <c r="L669" i="1"/>
  <c r="K669" i="1"/>
  <c r="H669" i="1"/>
  <c r="G669" i="1"/>
  <c r="X667" i="1"/>
  <c r="W667" i="1"/>
  <c r="V667" i="1"/>
  <c r="V666" i="1" s="1"/>
  <c r="U667" i="1"/>
  <c r="U666" i="1" s="1"/>
  <c r="T667" i="1"/>
  <c r="S667" i="1"/>
  <c r="R667" i="1"/>
  <c r="R666" i="1" s="1"/>
  <c r="Q667" i="1"/>
  <c r="Q666" i="1" s="1"/>
  <c r="P667" i="1"/>
  <c r="O667" i="1"/>
  <c r="N667" i="1"/>
  <c r="N666" i="1" s="1"/>
  <c r="M667" i="1"/>
  <c r="M666" i="1" s="1"/>
  <c r="L667" i="1"/>
  <c r="K667" i="1"/>
  <c r="J667" i="1"/>
  <c r="J666" i="1" s="1"/>
  <c r="I667" i="1"/>
  <c r="I666" i="1" s="1"/>
  <c r="H667" i="1"/>
  <c r="G667" i="1"/>
  <c r="X666" i="1"/>
  <c r="W666" i="1"/>
  <c r="T666" i="1"/>
  <c r="S666" i="1"/>
  <c r="P666" i="1"/>
  <c r="O666" i="1"/>
  <c r="L666" i="1"/>
  <c r="K666" i="1"/>
  <c r="H666" i="1"/>
  <c r="G666" i="1"/>
  <c r="X664" i="1"/>
  <c r="W664" i="1"/>
  <c r="V664" i="1"/>
  <c r="V663" i="1" s="1"/>
  <c r="U664" i="1"/>
  <c r="U663" i="1" s="1"/>
  <c r="T664" i="1"/>
  <c r="S664" i="1"/>
  <c r="R664" i="1"/>
  <c r="R663" i="1" s="1"/>
  <c r="Q664" i="1"/>
  <c r="Q663" i="1" s="1"/>
  <c r="P664" i="1"/>
  <c r="O664" i="1"/>
  <c r="N664" i="1"/>
  <c r="N663" i="1" s="1"/>
  <c r="M664" i="1"/>
  <c r="M663" i="1" s="1"/>
  <c r="L664" i="1"/>
  <c r="K664" i="1"/>
  <c r="J664" i="1"/>
  <c r="J663" i="1" s="1"/>
  <c r="I664" i="1"/>
  <c r="I663" i="1" s="1"/>
  <c r="H664" i="1"/>
  <c r="G664" i="1"/>
  <c r="X663" i="1"/>
  <c r="W663" i="1"/>
  <c r="T663" i="1"/>
  <c r="S663" i="1"/>
  <c r="P663" i="1"/>
  <c r="O663" i="1"/>
  <c r="L663" i="1"/>
  <c r="K663" i="1"/>
  <c r="H663" i="1"/>
  <c r="G663" i="1"/>
  <c r="X661" i="1"/>
  <c r="W661" i="1"/>
  <c r="V661" i="1"/>
  <c r="V660" i="1" s="1"/>
  <c r="U661" i="1"/>
  <c r="U660" i="1" s="1"/>
  <c r="T661" i="1"/>
  <c r="S661" i="1"/>
  <c r="R661" i="1"/>
  <c r="R660" i="1" s="1"/>
  <c r="Q661" i="1"/>
  <c r="Q660" i="1" s="1"/>
  <c r="P661" i="1"/>
  <c r="O661" i="1"/>
  <c r="N661" i="1"/>
  <c r="N660" i="1" s="1"/>
  <c r="M661" i="1"/>
  <c r="M660" i="1" s="1"/>
  <c r="L661" i="1"/>
  <c r="K661" i="1"/>
  <c r="J661" i="1"/>
  <c r="J660" i="1" s="1"/>
  <c r="I661" i="1"/>
  <c r="I660" i="1" s="1"/>
  <c r="H661" i="1"/>
  <c r="G661" i="1"/>
  <c r="X660" i="1"/>
  <c r="W660" i="1"/>
  <c r="T660" i="1"/>
  <c r="S660" i="1"/>
  <c r="P660" i="1"/>
  <c r="O660" i="1"/>
  <c r="L660" i="1"/>
  <c r="K660" i="1"/>
  <c r="H660" i="1"/>
  <c r="G660" i="1"/>
  <c r="X658" i="1"/>
  <c r="W658" i="1"/>
  <c r="V658" i="1"/>
  <c r="V657" i="1" s="1"/>
  <c r="U658" i="1"/>
  <c r="U657" i="1" s="1"/>
  <c r="T658" i="1"/>
  <c r="S658" i="1"/>
  <c r="R658" i="1"/>
  <c r="R657" i="1" s="1"/>
  <c r="Q658" i="1"/>
  <c r="Q657" i="1" s="1"/>
  <c r="P658" i="1"/>
  <c r="O658" i="1"/>
  <c r="N658" i="1"/>
  <c r="N657" i="1" s="1"/>
  <c r="M658" i="1"/>
  <c r="M657" i="1" s="1"/>
  <c r="L658" i="1"/>
  <c r="K658" i="1"/>
  <c r="J658" i="1"/>
  <c r="J657" i="1" s="1"/>
  <c r="I658" i="1"/>
  <c r="I657" i="1" s="1"/>
  <c r="H658" i="1"/>
  <c r="G658" i="1"/>
  <c r="X657" i="1"/>
  <c r="W657" i="1"/>
  <c r="T657" i="1"/>
  <c r="S657" i="1"/>
  <c r="P657" i="1"/>
  <c r="O657" i="1"/>
  <c r="L657" i="1"/>
  <c r="K657" i="1"/>
  <c r="H657" i="1"/>
  <c r="G657" i="1"/>
  <c r="X655" i="1"/>
  <c r="W655" i="1"/>
  <c r="V655" i="1"/>
  <c r="V654" i="1" s="1"/>
  <c r="U655" i="1"/>
  <c r="U654" i="1" s="1"/>
  <c r="T655" i="1"/>
  <c r="S655" i="1"/>
  <c r="R655" i="1"/>
  <c r="R654" i="1" s="1"/>
  <c r="Q655" i="1"/>
  <c r="Q654" i="1" s="1"/>
  <c r="P655" i="1"/>
  <c r="O655" i="1"/>
  <c r="N655" i="1"/>
  <c r="N654" i="1" s="1"/>
  <c r="M655" i="1"/>
  <c r="M654" i="1" s="1"/>
  <c r="L655" i="1"/>
  <c r="K655" i="1"/>
  <c r="J655" i="1"/>
  <c r="I655" i="1"/>
  <c r="H655" i="1"/>
  <c r="G655" i="1"/>
  <c r="X654" i="1"/>
  <c r="W654" i="1"/>
  <c r="S654" i="1"/>
  <c r="P654" i="1"/>
  <c r="O654" i="1"/>
  <c r="L654" i="1"/>
  <c r="J654" i="1"/>
  <c r="I654" i="1"/>
  <c r="H654" i="1"/>
  <c r="G654" i="1"/>
  <c r="X652" i="1"/>
  <c r="X651" i="1" s="1"/>
  <c r="W652" i="1"/>
  <c r="W651" i="1" s="1"/>
  <c r="V652" i="1"/>
  <c r="U652" i="1"/>
  <c r="T652" i="1"/>
  <c r="S652" i="1"/>
  <c r="S651" i="1" s="1"/>
  <c r="R652" i="1"/>
  <c r="Q652" i="1"/>
  <c r="P652" i="1"/>
  <c r="P651" i="1" s="1"/>
  <c r="O652" i="1"/>
  <c r="O651" i="1" s="1"/>
  <c r="N652" i="1"/>
  <c r="M652" i="1"/>
  <c r="L652" i="1"/>
  <c r="K652" i="1"/>
  <c r="J652" i="1"/>
  <c r="I652" i="1"/>
  <c r="H652" i="1"/>
  <c r="G652" i="1"/>
  <c r="V651" i="1"/>
  <c r="U651" i="1"/>
  <c r="R651" i="1"/>
  <c r="Q651" i="1"/>
  <c r="N651" i="1"/>
  <c r="M651" i="1"/>
  <c r="L651" i="1"/>
  <c r="J651" i="1"/>
  <c r="I651" i="1"/>
  <c r="H651" i="1"/>
  <c r="G651" i="1"/>
  <c r="X649" i="1"/>
  <c r="W649" i="1"/>
  <c r="V649" i="1"/>
  <c r="V648" i="1" s="1"/>
  <c r="U649" i="1"/>
  <c r="U648" i="1" s="1"/>
  <c r="T649" i="1"/>
  <c r="S649" i="1"/>
  <c r="R649" i="1"/>
  <c r="R648" i="1" s="1"/>
  <c r="Q649" i="1"/>
  <c r="Q648" i="1" s="1"/>
  <c r="P649" i="1"/>
  <c r="O649" i="1"/>
  <c r="N649" i="1"/>
  <c r="N648" i="1" s="1"/>
  <c r="M649" i="1"/>
  <c r="M648" i="1" s="1"/>
  <c r="L649" i="1"/>
  <c r="K649" i="1"/>
  <c r="J649" i="1"/>
  <c r="J648" i="1" s="1"/>
  <c r="I649" i="1"/>
  <c r="I648" i="1" s="1"/>
  <c r="H649" i="1"/>
  <c r="G649" i="1"/>
  <c r="X648" i="1"/>
  <c r="W648" i="1"/>
  <c r="T648" i="1"/>
  <c r="S648" i="1"/>
  <c r="P648" i="1"/>
  <c r="O648" i="1"/>
  <c r="L648" i="1"/>
  <c r="K648" i="1"/>
  <c r="H648" i="1"/>
  <c r="G648" i="1"/>
  <c r="X646" i="1"/>
  <c r="W646" i="1"/>
  <c r="V646" i="1"/>
  <c r="V645" i="1" s="1"/>
  <c r="U646" i="1"/>
  <c r="U645" i="1" s="1"/>
  <c r="T646" i="1"/>
  <c r="S646" i="1"/>
  <c r="R646" i="1"/>
  <c r="R645" i="1" s="1"/>
  <c r="Q646" i="1"/>
  <c r="Q645" i="1" s="1"/>
  <c r="P646" i="1"/>
  <c r="O646" i="1"/>
  <c r="N646" i="1"/>
  <c r="N645" i="1" s="1"/>
  <c r="M646" i="1"/>
  <c r="M645" i="1" s="1"/>
  <c r="L646" i="1"/>
  <c r="K646" i="1"/>
  <c r="J646" i="1"/>
  <c r="J645" i="1" s="1"/>
  <c r="I646" i="1"/>
  <c r="I645" i="1" s="1"/>
  <c r="H646" i="1"/>
  <c r="G646" i="1"/>
  <c r="X645" i="1"/>
  <c r="W645" i="1"/>
  <c r="T645" i="1"/>
  <c r="S645" i="1"/>
  <c r="P645" i="1"/>
  <c r="O645" i="1"/>
  <c r="L645" i="1"/>
  <c r="K645" i="1"/>
  <c r="H645" i="1"/>
  <c r="G645" i="1"/>
  <c r="X639" i="1"/>
  <c r="W639" i="1"/>
  <c r="V639" i="1"/>
  <c r="V638" i="1" s="1"/>
  <c r="U639" i="1"/>
  <c r="U638" i="1" s="1"/>
  <c r="T639" i="1"/>
  <c r="S639" i="1"/>
  <c r="R639" i="1"/>
  <c r="R638" i="1" s="1"/>
  <c r="Q639" i="1"/>
  <c r="Q638" i="1" s="1"/>
  <c r="P639" i="1"/>
  <c r="O639" i="1"/>
  <c r="N639" i="1"/>
  <c r="N638" i="1" s="1"/>
  <c r="M639" i="1"/>
  <c r="M638" i="1" s="1"/>
  <c r="L639" i="1"/>
  <c r="K639" i="1"/>
  <c r="J639" i="1"/>
  <c r="J638" i="1" s="1"/>
  <c r="I639" i="1"/>
  <c r="I638" i="1" s="1"/>
  <c r="H639" i="1"/>
  <c r="G639" i="1"/>
  <c r="X638" i="1"/>
  <c r="W638" i="1"/>
  <c r="T638" i="1"/>
  <c r="S638" i="1"/>
  <c r="P638" i="1"/>
  <c r="O638" i="1"/>
  <c r="L638" i="1"/>
  <c r="K638" i="1"/>
  <c r="H638" i="1"/>
  <c r="G638" i="1"/>
  <c r="X508" i="1"/>
  <c r="W508" i="1"/>
  <c r="V508" i="1"/>
  <c r="V507" i="1" s="1"/>
  <c r="U508" i="1"/>
  <c r="U507" i="1" s="1"/>
  <c r="T508" i="1"/>
  <c r="S508" i="1"/>
  <c r="R508" i="1"/>
  <c r="R507" i="1" s="1"/>
  <c r="Q508" i="1"/>
  <c r="Q507" i="1" s="1"/>
  <c r="P508" i="1"/>
  <c r="O508" i="1"/>
  <c r="N508" i="1"/>
  <c r="N507" i="1" s="1"/>
  <c r="M508" i="1"/>
  <c r="M507" i="1" s="1"/>
  <c r="L508" i="1"/>
  <c r="K508" i="1"/>
  <c r="J508" i="1"/>
  <c r="J507" i="1" s="1"/>
  <c r="I508" i="1"/>
  <c r="I507" i="1" s="1"/>
  <c r="H508" i="1"/>
  <c r="G508" i="1"/>
  <c r="X507" i="1"/>
  <c r="W507" i="1"/>
  <c r="T507" i="1"/>
  <c r="S507" i="1"/>
  <c r="P507" i="1"/>
  <c r="O507" i="1"/>
  <c r="L507" i="1"/>
  <c r="K507" i="1"/>
  <c r="H507" i="1"/>
  <c r="G507" i="1"/>
  <c r="X464" i="1"/>
  <c r="W464" i="1"/>
  <c r="V464" i="1"/>
  <c r="V463" i="1" s="1"/>
  <c r="U464" i="1"/>
  <c r="U463" i="1" s="1"/>
  <c r="T464" i="1"/>
  <c r="S464" i="1"/>
  <c r="R464" i="1"/>
  <c r="R463" i="1" s="1"/>
  <c r="Q464" i="1"/>
  <c r="Q463" i="1" s="1"/>
  <c r="P464" i="1"/>
  <c r="O464" i="1"/>
  <c r="N464" i="1"/>
  <c r="N463" i="1" s="1"/>
  <c r="M464" i="1"/>
  <c r="M463" i="1" s="1"/>
  <c r="L464" i="1"/>
  <c r="K464" i="1"/>
  <c r="J464" i="1"/>
  <c r="J463" i="1" s="1"/>
  <c r="I464" i="1"/>
  <c r="I463" i="1" s="1"/>
  <c r="H464" i="1"/>
  <c r="G464" i="1"/>
  <c r="X463" i="1"/>
  <c r="W463" i="1"/>
  <c r="T463" i="1"/>
  <c r="S463" i="1"/>
  <c r="P463" i="1"/>
  <c r="O463" i="1"/>
  <c r="L463" i="1"/>
  <c r="K463" i="1"/>
  <c r="H463" i="1"/>
  <c r="G463" i="1"/>
  <c r="I344" i="1"/>
  <c r="X343" i="1"/>
  <c r="W343" i="1"/>
  <c r="V343" i="1"/>
  <c r="U343" i="1"/>
  <c r="S343" i="1"/>
  <c r="R343" i="1"/>
  <c r="Q343" i="1"/>
  <c r="Q342" i="1" s="1"/>
  <c r="P343" i="1"/>
  <c r="O343" i="1"/>
  <c r="N343" i="1"/>
  <c r="M343" i="1"/>
  <c r="M342" i="1" s="1"/>
  <c r="L343" i="1"/>
  <c r="J343" i="1"/>
  <c r="I343" i="1"/>
  <c r="I342" i="1" s="1"/>
  <c r="H343" i="1"/>
  <c r="H342" i="1" s="1"/>
  <c r="G343" i="1"/>
  <c r="X342" i="1"/>
  <c r="W342" i="1"/>
  <c r="V342" i="1"/>
  <c r="U342" i="1"/>
  <c r="T342" i="1"/>
  <c r="S342" i="1"/>
  <c r="R342" i="1"/>
  <c r="P342" i="1"/>
  <c r="O342" i="1"/>
  <c r="N342" i="1"/>
  <c r="L342" i="1"/>
  <c r="K342" i="1"/>
  <c r="J342" i="1"/>
  <c r="G342" i="1"/>
  <c r="X266" i="1"/>
  <c r="X265" i="1" s="1"/>
  <c r="W266" i="1"/>
  <c r="V266" i="1"/>
  <c r="U266" i="1"/>
  <c r="U265" i="1" s="1"/>
  <c r="T266" i="1"/>
  <c r="T265" i="1" s="1"/>
  <c r="S266" i="1"/>
  <c r="R266" i="1"/>
  <c r="Q266" i="1"/>
  <c r="Q265" i="1" s="1"/>
  <c r="P266" i="1"/>
  <c r="P265" i="1" s="1"/>
  <c r="O266" i="1"/>
  <c r="N266" i="1"/>
  <c r="M266" i="1"/>
  <c r="M265" i="1" s="1"/>
  <c r="L266" i="1"/>
  <c r="L265" i="1" s="1"/>
  <c r="K266" i="1"/>
  <c r="J266" i="1"/>
  <c r="I266" i="1"/>
  <c r="I265" i="1" s="1"/>
  <c r="H266" i="1"/>
  <c r="H265" i="1" s="1"/>
  <c r="G266" i="1"/>
  <c r="W265" i="1"/>
  <c r="V265" i="1"/>
  <c r="S265" i="1"/>
  <c r="R265" i="1"/>
  <c r="O265" i="1"/>
  <c r="N265" i="1"/>
  <c r="K265" i="1"/>
  <c r="J265" i="1"/>
  <c r="G265" i="1"/>
  <c r="X98" i="1"/>
  <c r="X97" i="1" s="1"/>
  <c r="W98" i="1"/>
  <c r="V98" i="1"/>
  <c r="U98" i="1"/>
  <c r="S98" i="1"/>
  <c r="S97" i="1" s="1"/>
  <c r="R98" i="1"/>
  <c r="Q98" i="1"/>
  <c r="P98" i="1"/>
  <c r="P97" i="1" s="1"/>
  <c r="O98" i="1"/>
  <c r="O97" i="1" s="1"/>
  <c r="N98" i="1"/>
  <c r="M98" i="1"/>
  <c r="L98" i="1"/>
  <c r="L97" i="1" s="1"/>
  <c r="K98" i="1"/>
  <c r="K97" i="1" s="1"/>
  <c r="J98" i="1"/>
  <c r="I98" i="1"/>
  <c r="H98" i="1"/>
  <c r="H97" i="1" s="1"/>
  <c r="G98" i="1"/>
  <c r="G97" i="1" s="1"/>
  <c r="W97" i="1"/>
  <c r="V97" i="1"/>
  <c r="U97" i="1"/>
  <c r="T97" i="1"/>
  <c r="R97" i="1"/>
  <c r="Q97" i="1"/>
  <c r="N97" i="1"/>
  <c r="M97" i="1"/>
  <c r="J97" i="1"/>
  <c r="I97" i="1"/>
  <c r="X53" i="1"/>
  <c r="X52" i="1" s="1"/>
  <c r="W53" i="1"/>
  <c r="W52" i="1" s="1"/>
  <c r="V53" i="1"/>
  <c r="U53" i="1"/>
  <c r="T53" i="1"/>
  <c r="T52" i="1" s="1"/>
  <c r="S53" i="1"/>
  <c r="S52" i="1" s="1"/>
  <c r="R53" i="1"/>
  <c r="Q53" i="1"/>
  <c r="P53" i="1"/>
  <c r="P52" i="1" s="1"/>
  <c r="O53" i="1"/>
  <c r="O52" i="1" s="1"/>
  <c r="N53" i="1"/>
  <c r="M53" i="1"/>
  <c r="L53" i="1"/>
  <c r="L52" i="1" s="1"/>
  <c r="K53" i="1"/>
  <c r="K52" i="1" s="1"/>
  <c r="J53" i="1"/>
  <c r="I53" i="1"/>
  <c r="H53" i="1"/>
  <c r="G53" i="1"/>
  <c r="G52" i="1" s="1"/>
  <c r="V52" i="1"/>
  <c r="U52" i="1"/>
  <c r="R52" i="1"/>
  <c r="Q52" i="1"/>
  <c r="N52" i="1"/>
  <c r="M52" i="1"/>
  <c r="J52" i="1"/>
  <c r="I52" i="1"/>
  <c r="H52" i="1"/>
  <c r="U51" i="1"/>
  <c r="U50" i="1"/>
  <c r="U49" i="1"/>
  <c r="U48" i="1"/>
  <c r="U47" i="1"/>
  <c r="U46" i="1"/>
  <c r="U45" i="1"/>
  <c r="U44" i="1"/>
  <c r="U43" i="1"/>
  <c r="U42" i="1"/>
  <c r="U41" i="1"/>
  <c r="U40" i="1"/>
  <c r="U38" i="1" s="1"/>
  <c r="U37" i="1" s="1"/>
  <c r="U39" i="1"/>
  <c r="P39" i="1"/>
  <c r="X38" i="1"/>
  <c r="X37" i="1" s="1"/>
  <c r="W38" i="1"/>
  <c r="W37" i="1" s="1"/>
  <c r="V38" i="1"/>
  <c r="T38" i="1"/>
  <c r="T37" i="1" s="1"/>
  <c r="S38" i="1"/>
  <c r="S37" i="1" s="1"/>
  <c r="R38" i="1"/>
  <c r="Q38" i="1"/>
  <c r="P38" i="1"/>
  <c r="P37" i="1" s="1"/>
  <c r="O38" i="1"/>
  <c r="O37" i="1" s="1"/>
  <c r="N38" i="1"/>
  <c r="M38" i="1"/>
  <c r="L38" i="1"/>
  <c r="L37" i="1" s="1"/>
  <c r="K38" i="1"/>
  <c r="K37" i="1" s="1"/>
  <c r="J38" i="1"/>
  <c r="I38" i="1"/>
  <c r="H38" i="1"/>
  <c r="H37" i="1" s="1"/>
  <c r="G38" i="1"/>
  <c r="G37" i="1" s="1"/>
  <c r="V37" i="1"/>
  <c r="R37" i="1"/>
  <c r="Q37" i="1"/>
  <c r="N37" i="1"/>
  <c r="M37" i="1"/>
  <c r="J37" i="1"/>
  <c r="I37" i="1"/>
  <c r="U36" i="1"/>
  <c r="U35" i="1" s="1"/>
  <c r="X35" i="1"/>
  <c r="W35" i="1"/>
  <c r="V35" i="1"/>
  <c r="T35" i="1"/>
  <c r="S35" i="1"/>
  <c r="R35" i="1"/>
  <c r="Q35" i="1"/>
  <c r="P35" i="1"/>
  <c r="O35" i="1"/>
  <c r="N35" i="1"/>
  <c r="M35" i="1"/>
  <c r="L35" i="1"/>
  <c r="K35" i="1"/>
  <c r="J35" i="1"/>
  <c r="I35" i="1"/>
  <c r="H35" i="1"/>
  <c r="G35" i="1"/>
  <c r="U34" i="1"/>
  <c r="U33" i="1"/>
  <c r="U32" i="1"/>
  <c r="U31" i="1"/>
  <c r="U30" i="1"/>
  <c r="U29" i="1"/>
  <c r="U28" i="1"/>
  <c r="U27" i="1"/>
  <c r="U26" i="1"/>
  <c r="U25" i="1"/>
  <c r="U24" i="1"/>
  <c r="U12" i="1" s="1"/>
  <c r="U11" i="1" s="1"/>
  <c r="U23" i="1"/>
  <c r="U22" i="1"/>
  <c r="U21" i="1"/>
  <c r="L21" i="1"/>
  <c r="U20" i="1"/>
  <c r="L20" i="1"/>
  <c r="U19" i="1"/>
  <c r="O19" i="1"/>
  <c r="O12" i="1" s="1"/>
  <c r="O11" i="1" s="1"/>
  <c r="L19" i="1"/>
  <c r="U18" i="1"/>
  <c r="U17" i="1"/>
  <c r="L17" i="1"/>
  <c r="U16" i="1"/>
  <c r="L16" i="1"/>
  <c r="U15" i="1"/>
  <c r="L15" i="1"/>
  <c r="U14" i="1"/>
  <c r="U13" i="1"/>
  <c r="L13" i="1"/>
  <c r="X12" i="1"/>
  <c r="X11" i="1" s="1"/>
  <c r="W12" i="1"/>
  <c r="V12" i="1"/>
  <c r="T12" i="1"/>
  <c r="T11" i="1" s="1"/>
  <c r="S12" i="1"/>
  <c r="R12" i="1"/>
  <c r="Q12" i="1"/>
  <c r="Q11" i="1" s="1"/>
  <c r="P12" i="1"/>
  <c r="P11" i="1" s="1"/>
  <c r="N12" i="1"/>
  <c r="M12" i="1"/>
  <c r="M11" i="1" s="1"/>
  <c r="L12" i="1"/>
  <c r="L11" i="1" s="1"/>
  <c r="K12" i="1"/>
  <c r="J12" i="1"/>
  <c r="I12" i="1"/>
  <c r="I11" i="1" s="1"/>
  <c r="H12" i="1"/>
  <c r="H11" i="1" s="1"/>
  <c r="G12" i="1"/>
  <c r="W11" i="1"/>
  <c r="V11" i="1"/>
  <c r="S11" i="1"/>
  <c r="R11" i="1"/>
  <c r="N11" i="1"/>
  <c r="K11" i="1"/>
  <c r="J11" i="1"/>
  <c r="G11" i="1"/>
  <c r="AA10" i="1"/>
  <c r="Z10" i="1"/>
  <c r="Y10" i="1"/>
  <c r="Z9" i="1"/>
  <c r="AA9" i="1" s="1"/>
  <c r="Y9" i="1"/>
  <c r="AA8" i="1"/>
  <c r="Y7" i="1"/>
  <c r="Y5" i="1"/>
  <c r="Z5" i="1" s="1"/>
  <c r="Z8" i="1" l="1"/>
  <c r="J726" i="1"/>
  <c r="R726" i="1"/>
  <c r="N726" i="1"/>
  <c r="V726" i="1"/>
</calcChain>
</file>

<file path=xl/sharedStrings.xml><?xml version="1.0" encoding="utf-8"?>
<sst xmlns="http://schemas.openxmlformats.org/spreadsheetml/2006/main" count="2063" uniqueCount="1543">
  <si>
    <t>Phụ lục XII (Biểu số 58/CK-NSNN)</t>
  </si>
  <si>
    <t>DANH MỤC CÁC CHƯƠNG TRÌNH, DỰ ÁN SỬ DỤNG VỐN NGÂN SÁCH NHÀ NƯỚC NĂM 2026</t>
  </si>
  <si>
    <t>(Dự toán được Hội đồng nhân dân quyết định)</t>
  </si>
  <si>
    <t>(Kèm theo Quyết định số                          /QĐ-UBND ngày               /        /2026 của Ủy ban nhân dân tỉnh)</t>
  </si>
  <si>
    <t>Đơn vị: Triệu đồng</t>
  </si>
  <si>
    <t>STT</t>
  </si>
  <si>
    <t>Danh mục dự án</t>
  </si>
  <si>
    <t>Địa điểm xây dựng</t>
  </si>
  <si>
    <t>Năng lực thiết kế</t>
  </si>
  <si>
    <t>Thời gian khởi công - hoàn thành</t>
  </si>
  <si>
    <t>Quyết định đầu tư</t>
  </si>
  <si>
    <t>Giá trị khối lượng thực hiện từ khởi công đến 31/12/2024</t>
  </si>
  <si>
    <t>Lũy kế vốn đã bố trí đến 31/12/2025</t>
  </si>
  <si>
    <t>Kế hoạch vốn năm 2026</t>
  </si>
  <si>
    <t>Số Quyết định, ngày, tháng, năm ban hành</t>
  </si>
  <si>
    <t>Tổng mức đầu tư được duyệt</t>
  </si>
  <si>
    <t>Tổng số (tất cả các nguồn vốn)</t>
  </si>
  <si>
    <t>Chia theo nguồn vốn</t>
  </si>
  <si>
    <t>Tổng số</t>
  </si>
  <si>
    <t>Ngoài nước</t>
  </si>
  <si>
    <t>Ngân sách trung ương</t>
  </si>
  <si>
    <t>Ngân sách tỉnh</t>
  </si>
  <si>
    <t>Vốn khác</t>
  </si>
  <si>
    <t>I</t>
  </si>
  <si>
    <t>Ban QLDA ĐTXD CT DD&amp;CN tỉnh</t>
  </si>
  <si>
    <t>kcm</t>
  </si>
  <si>
    <t>a</t>
  </si>
  <si>
    <t>Dự án chuyển tiếp từ giai đoạn 5 năm 2016-2020 sang giai đoạn 5 năm 2026-2030</t>
  </si>
  <si>
    <t>Đường giao thông vào Trung tâm điều dưỡng người có công tỉnh Đắk Lắk</t>
  </si>
  <si>
    <t>TX. Buôn Hồ</t>
  </si>
  <si>
    <t>744/QĐ-UBND, 08/4/2020</t>
  </si>
  <si>
    <t>Xây dựng nhà làm việc của Sở Nông nghiệp và Phát triển nông thôn</t>
  </si>
  <si>
    <t>TP. BMT</t>
  </si>
  <si>
    <t>2066/QĐ-UBND, ngày 15/9/2022</t>
  </si>
  <si>
    <t xml:space="preserve">Trụ sở làm việc chi nhánh văn phòng Đăng ký đất đai huyện Buôn Đôn </t>
  </si>
  <si>
    <t>Kr. Búk</t>
  </si>
  <si>
    <t>2364/QĐ-UBND, ngày 10/11/2023</t>
  </si>
  <si>
    <t xml:space="preserve">Trụ sở làm việc liên hiệp các hội khoa học và kỹ thuật tỉnh Đắk Lắk: </t>
  </si>
  <si>
    <t>2734/QĐ-UBND, ngày 21/12/2023</t>
  </si>
  <si>
    <t>Trụ sở làm việc chi nhánh văn phòng Đăng ký đất đai huyện Ea Kar</t>
  </si>
  <si>
    <t>665/QĐ-UBND, ngày 28/02/2024</t>
  </si>
  <si>
    <t>Nâng cấp Khoa ung bướu thành Trung tâm Ung bướu thuộc Bệnh viện đa khoa vùng Tây Nguyên</t>
  </si>
  <si>
    <t>799b/QĐ-UBND ngy 31/3/2022</t>
  </si>
  <si>
    <t>Bệnh viện đa khoa thị xã Buôn Hồ</t>
  </si>
  <si>
    <t>2882/QĐ-UBND ngày 21/12/2022; 01903/QĐ-UBND ngày 05/11/2025</t>
  </si>
  <si>
    <t>Xây dựng cơ sở hạ tầng khu vực trung tâm điểm du lịch hồ Lắk</t>
  </si>
  <si>
    <t>Cư M'Gar</t>
  </si>
  <si>
    <t>08/NQ-HĐND ngày 19/3/2021</t>
  </si>
  <si>
    <t>Trung tâm Hỗ trợ Phát triển Giáo dục hòa nhập Trẻ khuyết tật tỉnh Đắk Lắk; Hạng mục: Nhà lớp học, thư viện, các phòng chức năng và nhà lớp học bộ môn</t>
  </si>
  <si>
    <t>2833/QĐ-UBND, ngày 28/12/2023</t>
  </si>
  <si>
    <t>Trường Trung cấp tỉnh Đắk Lắk. Hạng mục: Nhà thực hành; nhà đa chức năng và hạ tầng kỹ thuật</t>
  </si>
  <si>
    <t>263/QĐ-UBND, ngày 25/01/2024</t>
  </si>
  <si>
    <t>Đường giao thông trục chính trung tâm N6 huyện Krông Búk</t>
  </si>
  <si>
    <t>2942/QĐ-UBND, 31/10/2018; 13/QĐ-UBND 05/01/2021; 986/QĐ-UBND, ngày 23/5/2023</t>
  </si>
  <si>
    <t>Trung tâm Kỹ thuật Phát thanh và Truyền hình, thuộc Đài Phát thanh và Truyền hình tỉnh Đắk Lắk</t>
  </si>
  <si>
    <t>2014/QĐ-UBND 11/8/2010</t>
  </si>
  <si>
    <t>Nhà máy xử lý nước rỉ rác cho Khu chôn lấp chất thải rắn sinh hoạt Hòa Phú, thành phố Buôn Ma Thuột</t>
  </si>
  <si>
    <t>1853/QĐ-UBND ngày 18/8/2022</t>
  </si>
  <si>
    <t>Hệ thống quan trắc nước thải tự động Khu công nghiệp Hòa Phú</t>
  </si>
  <si>
    <t>1235/QĐ-UBND ngày 06/6/2025</t>
  </si>
  <si>
    <t xml:space="preserve">Hệ thống cấp nước sạch khu công nghiệp Hòa Phú, xã Hòa Phú </t>
  </si>
  <si>
    <t>3179/QĐ-UBND, 30/10/2019</t>
  </si>
  <si>
    <t>Đường giao thông phía tây Quốc lộ 14 (đoạn từ Quốc lộ 14 thuộc phường Đạt Hiếu đến suối A Jun, phường Thống Nhất), thị xã Buôn Hồ - giai đoạn 1</t>
  </si>
  <si>
    <t>3864/QĐ-UBND ngày 31/12/2021</t>
  </si>
  <si>
    <t>San nền, đền bù và đầu tư một số trục đường (CN2, CN3, CN4 nối dài và CN12) - Khu công nghiệp Hòa Phú</t>
  </si>
  <si>
    <t>1088/QĐ-UBND ngày 13/6/2023</t>
  </si>
  <si>
    <t>Nhà máy xử lý nước thải tập trung Khu công nghiệp Hòa Phú (giai đoạn 2)</t>
  </si>
  <si>
    <t xml:space="preserve"> 761/QĐ
UBND, ngày 
31/3/2025</t>
  </si>
  <si>
    <t>Hồ thủy lợi Ea Tam, thành phố Buôn Ma Thuột</t>
  </si>
  <si>
    <t>2729/QĐ-UBND, 29/9/2017; 1653/QĐ-UBND, 28/6/2019; 1674/QĐ-UBND, ngày 07/7/2021</t>
  </si>
  <si>
    <t>Đường Nguyễn Đình Chiểu nối dài, thành phố Buôn Ma Thuột</t>
  </si>
  <si>
    <t>3341/QĐ-UBND ngày 30/11/2021</t>
  </si>
  <si>
    <t>Dự án khu đô thị sinh thái văn hóa, du lịch dân tộc tỉnh Đắk Lắk: Hạng mục San lấp, bồi thường giải phóng mặt bằng</t>
  </si>
  <si>
    <t>05/QĐ
UBND, ngày 
03/01/2025</t>
  </si>
  <si>
    <t>Đường Tôn Đức Thắng (đoạn từ Nguyễn Đình Chiểu đến đường Trần Khánh Dư và đoạn từ Phan Trọng Tuệ đến đường Lê Quý Đôn), thành phố Buôn Ma Thuột</t>
  </si>
  <si>
    <t>3852/QĐ-UBND, ngày 31/12/2021; 1552/QĐ-UBND, ngày 24/5/2024</t>
  </si>
  <si>
    <t>b</t>
  </si>
  <si>
    <t>Dự án khởi công mới trong giai đoạn 5 năm 2026-2030</t>
  </si>
  <si>
    <t>Dự án Hệ thống thoát nước và xử lý nước thải đô thị thị xã Buôn Hồ, tỉnh Đắk Lắk giai đoạn 1</t>
  </si>
  <si>
    <t>II</t>
  </si>
  <si>
    <t>Ban QLDA ĐTXDCT GT&amp;NNPTNT tỉnh</t>
  </si>
  <si>
    <t>Dự án chuyển tiếp từ giai đoạn 5 năm 2021 - 2025 sang giai đoạn 5 năm 2026 - 2030</t>
  </si>
  <si>
    <t>Tiểu dự án nâng cấp, xây dựng hệ thống thủy lợi phục vụ nước tưới cho cây trồng cạn tỉnh Đắk Lắk, dự án Nâng cao hiệu quả sử dụng nước cho các tỉnh bị ảnh hưởng bởi hạn hán</t>
  </si>
  <si>
    <t>Lắk-Cứ Kuin</t>
  </si>
  <si>
    <t>06/QĐ-UBND ngày 02/01/2019;770/QĐ-UBND ngày 08/4/2019</t>
  </si>
  <si>
    <t>Đường giao thông liên huyện Ea H'leo - Ea Súp</t>
  </si>
  <si>
    <t>3662/QĐ-UBND ngày 10/12/2019</t>
  </si>
  <si>
    <t>Dự án ổn định dân di cư tự do thôn Ea Rớt, xã Cư Pui, huyện Krông Bông</t>
  </si>
  <si>
    <t>1698/QĐ-UBND, ngày 9/7/2021</t>
  </si>
  <si>
    <t>Đường giao thông từ xã Bình Thuận, thị xã Buôn Hồ đi Km111+950 quốc lộ 26, xã Ea Phê, huyện Krông Pắc</t>
  </si>
  <si>
    <t>3482/QĐ-UBND ngày 13/12/2021</t>
  </si>
  <si>
    <t>Đường liên huyện Ea H'leo - Krông Năng (Đoạn từ xã Dliê Yang, xã Ea Hiao, huyện Ea H'leo đi xã Ea Tân huyện Krông Năng)</t>
  </si>
  <si>
    <t>1173/QĐ-UBND, ngày 23/5/2022</t>
  </si>
  <si>
    <t>Nâng cấp, mở rộng đường giao thông vào khu du lịch cụm thác Dray Sáp Thượng và Dray Nur, xã Dray Sáp, huyện Krông Ana</t>
  </si>
  <si>
    <t>Đường giao thông liên huyện Cư M'gar - thị xã Buôn Hồ</t>
  </si>
  <si>
    <t>218/QĐ-UBND, ngày 13/02/2023</t>
  </si>
  <si>
    <t>Dự án di dân khẩn cấp vùng lũ ống, lũ quét, sạt lở đất cụm dân cư thôn 4, thôn 7, thôn 8, thôn 9, thôn 10 và thôn 12 xã Ya Tờ Mốt, huyện Ea Súp</t>
  </si>
  <si>
    <t>113/QĐ-UBND, 18/01/2021</t>
  </si>
  <si>
    <t>Dự án Cải tạo, nâng cấp tỉnh lộ 1 đoạn từ cầu Buôn Ky, thành phố Buôn Ma Thuột đến Km 49+00</t>
  </si>
  <si>
    <t>790/QĐ-UBND, 30/3/2022</t>
  </si>
  <si>
    <t>Dự án sắp xếp ổn định dân di cư tự do cho đồng bào Mông, xã Ea Dăh, huyện Krông Năng, tỉnh Đắk Lắk</t>
  </si>
  <si>
    <t>3113/QĐ-UBND ngày 10/11/2021</t>
  </si>
  <si>
    <t>Xây dựng hồ chứa nước Yên Ngựa</t>
  </si>
  <si>
    <t xml:space="preserve">800/QĐ-UBND, ngày 03/4/2025 </t>
  </si>
  <si>
    <t>Dự án kè chống sạt lở bờ sông Krông Pách và xây dựng đê bao ngăn lũ đoạn qua xã Vụ Bổn, huyện Krông Pắc</t>
  </si>
  <si>
    <t>3320/QĐ-UBND, ngày 25/11/2021</t>
  </si>
  <si>
    <t>Dự án bố trí ổn định dân di cư tự do tại xã Vụ Bổn, huyện Krông Pắc, tỉnh Đắk Lắk</t>
  </si>
  <si>
    <t>3226/QĐ-UBND ngày 18/11/2021</t>
  </si>
  <si>
    <t>III</t>
  </si>
  <si>
    <t>Ban Quản lý các dự án ĐTXD KV phía Đông tỉnh Đắk Lắk</t>
  </si>
  <si>
    <t>1</t>
  </si>
  <si>
    <t>Dự án Xây dựng cơ sở hạ tầng thích ứng với biến đổi khí hậu cho đồng bào dân tộc thiểu số (CRIEM) - Dự án thành phần tỉnh Phú Yên</t>
  </si>
  <si>
    <t>33/QĐ-TTg ngày 08/01/2021</t>
  </si>
  <si>
    <t>2</t>
  </si>
  <si>
    <t>Cấp bách kè biển xóm Rớ và khu vực sạt lở xã An Phú,
thành phố Tuy Hoà, tỉnh Phú Yên</t>
  </si>
  <si>
    <t xml:space="preserve">647/QĐ-UBND ngày 12/5/2021; 995/QĐ-UBND ngày 04/8/2023 </t>
  </si>
  <si>
    <t>3</t>
  </si>
  <si>
    <t>Trường THPT Trần Bình Trọng, huyện Phú Hòa</t>
  </si>
  <si>
    <t xml:space="preserve"> số 40/NQ-HĐND ngày 15/10/2021 của HĐND tỉnh</t>
  </si>
  <si>
    <t>4</t>
  </si>
  <si>
    <t>Đầu tư cơ sở vật chất Trường trung học phổ thông Trần Phú</t>
  </si>
  <si>
    <t>số 67/NQ-HĐND ngày 09/12/2022</t>
  </si>
  <si>
    <t>5</t>
  </si>
  <si>
    <t>Kè chống xói lở bờ tả sông Bàn Thạch đoạn từ Phú Đa đến cầu Bàn Thạch, thị xã Đông Hòa</t>
  </si>
  <si>
    <t>2231/QĐ-UBND, 31/12/2020; 1679/QĐ-UBND 13/12/2023</t>
  </si>
  <si>
    <t>6</t>
  </si>
  <si>
    <t xml:space="preserve">Kè chống sạt lở bờ sông Ba khu vực thị trấn Củng Sơn, huyện Sơn Hòa, khu vực thôn Phú Sen, huyện Phú Hòa và khu vực phường 6, thành phố Tuy Hòa, tỉnh Phú Yên </t>
  </si>
  <si>
    <t>Nghị quyết số 17/NQ-HĐND, ngày 22/6/2022</t>
  </si>
  <si>
    <t>7</t>
  </si>
  <si>
    <t>Đầu tư cơ sở vật chất Trường trung học phổ thông Lê Thành Phương</t>
  </si>
  <si>
    <t>1630/QĐ-UBND ngày 04/12/2023; 1147/QĐ-UBND ngày 28/06/2025</t>
  </si>
  <si>
    <t>8</t>
  </si>
  <si>
    <t>Trường THPT Nguyễn Trường Tộ</t>
  </si>
  <si>
    <t>số 70/NQ-HĐND ngày 09/12/2022</t>
  </si>
  <si>
    <t>9</t>
  </si>
  <si>
    <t>Nâng cấp, cải tạo, sửa chữa một số hạng mục Trường trung học phổ thông Nguyễn Huệ</t>
  </si>
  <si>
    <t>số 69/NQ-HĐND ngày 09/12/2022</t>
  </si>
  <si>
    <t>10</t>
  </si>
  <si>
    <t>Trường THCS và THPT Võ Thị Sáu, huyện Tuy An</t>
  </si>
  <si>
    <t>2613/QĐ-UBND ngày 31/10/2016</t>
  </si>
  <si>
    <t>11</t>
  </si>
  <si>
    <t>Sửa chữa, nâng cấp Trung tâm chuyên khoa Da Liễu tỉnh Phú Yên</t>
  </si>
  <si>
    <t>2505/QĐ-UBND ngày 21/10/2016</t>
  </si>
  <si>
    <t>12</t>
  </si>
  <si>
    <t>Đầu tư cơ sở hạ tầng khu dân cư phía Đông đường Hùng Vương (đoạn từ đường Trần Hào đến đường N7b) thành phố Tuy Hòa</t>
  </si>
  <si>
    <t xml:space="preserve">165/NQ-HĐND ngày 12/7/2019; 882/QĐ-UBND ngày 12/7/2023 </t>
  </si>
  <si>
    <t>13</t>
  </si>
  <si>
    <t>Đường Nguyễn Văn Huyên giai đoạn 3 (đoạn từ đường Trần Hào đến đường số 14 và một số đoạn nối từ đường Hùng Vương - đường Nguyễn Văn Huyên)</t>
  </si>
  <si>
    <t>1945/QĐ-UBND ngày 11/10/2018</t>
  </si>
  <si>
    <t>14</t>
  </si>
  <si>
    <t>Nhà lưu niệm Luật sư Nguyễn Hữu Thọ</t>
  </si>
  <si>
    <t>18/QĐ-SKHĐT ngày 14/02/2020; 1760/QĐ-UBND ngày 19/12/2024</t>
  </si>
  <si>
    <t>15</t>
  </si>
  <si>
    <t>Cải tạo, sửa chữa, nâng cấp Nghĩa trang liệt sĩ tỉnh Phú Yên</t>
  </si>
  <si>
    <t xml:space="preserve"> 1466/QĐ-UBND ngày 20/10/2021; 863/QĐ-UBND ngày 22/7/2022</t>
  </si>
  <si>
    <t>16</t>
  </si>
  <si>
    <t>Hồ điều hoà Hồ Sơn và hạ tầng xung quanh</t>
  </si>
  <si>
    <t>563/QĐ-UBND ngày 16/4/2019</t>
  </si>
  <si>
    <t>17</t>
  </si>
  <si>
    <t>Trường THPT Nguyễn Công Trứ, thị xã Đông Hòa</t>
  </si>
  <si>
    <t>2590/QĐ-UBND ngày 28/10/2016</t>
  </si>
  <si>
    <t>18</t>
  </si>
  <si>
    <t>Trường THPT Nguyễn Thị Minh Khai, huyện Tây Hòa</t>
  </si>
  <si>
    <t>2507/QĐ-UBND ngày 21/10/2016; 19/NQ-HĐND, ngày 11/8/2021</t>
  </si>
  <si>
    <t>19</t>
  </si>
  <si>
    <t>Kè chống xói lở ven bờ biển khu vực Xóm Rớ, phường Phú Đông, thành phố Tuy Hòa (giai đoạn 2)</t>
  </si>
  <si>
    <t>2152/QĐ-UBND ngày 30/10/2015; 1678/QĐ-UBND 13/12/2023</t>
  </si>
  <si>
    <t>20</t>
  </si>
  <si>
    <t>Trường THPT chuyên Lương Văn Chánh</t>
  </si>
  <si>
    <t>2062/QĐ-UBND ngày 30/10/2018</t>
  </si>
  <si>
    <t>21</t>
  </si>
  <si>
    <t>Sửa chữa, nâng cấp hồ chứa nước Xuân Bình, Suối Vực</t>
  </si>
  <si>
    <t>Nghị quyết số 16/NQ-HDND, ngày 22/6/2022</t>
  </si>
  <si>
    <t>22</t>
  </si>
  <si>
    <t>Kè chống xói lở Đầm Cù Mông (giai đoạn 2), thị xã Sông Cầu, tỉnh Phú Yên</t>
  </si>
  <si>
    <t>22/NQ-HDND ngày 11/8/2021; 28/NQ-HĐND ngày 11/7/2024</t>
  </si>
  <si>
    <t>23</t>
  </si>
  <si>
    <t>Cải tạo, sửa chữa Nhà văn hóa diên hồng</t>
  </si>
  <si>
    <t>02/QĐ-SKHĐT ngày 10/01/2025</t>
  </si>
  <si>
    <t>24</t>
  </si>
  <si>
    <t>Cải tạo, sửa chữa Trụ sở làm việc Văn phòng Đoàn Đại biểu Quốc hội và Hội đồng nhân dân tỉnh</t>
  </si>
  <si>
    <t>số 39/NQ-HĐND ngày 16/9/2022 của HĐND tỉnh</t>
  </si>
  <si>
    <t>25</t>
  </si>
  <si>
    <t>Đầu tư cơ sở hạ tầng các khu đất ký hiệu CC1 và CC3 phía đông đường Hùng Vương, xã Bình Kiến, thành phố Tuy Hòa, tỉnh Phú Yên</t>
  </si>
  <si>
    <t>37/NQ-HĐND ngày 18/10/2023</t>
  </si>
  <si>
    <t>26</t>
  </si>
  <si>
    <t>Dự án Tôn tạo cảnh quan di tích đền thờ Lương Văn Chánh</t>
  </si>
  <si>
    <t>259/NQ-HDND ngày 10/7/2020; 19/NQ-HĐND ngày 22/6/2022; 67/NQ-HĐND ngày 06/12/2024</t>
  </si>
  <si>
    <t>27</t>
  </si>
  <si>
    <t>Xây dựng một số đoạn kè chống xói lở bờ hữu sông Bàn Thạch kết hợp với đường giao thông, đoạn từ cầu Bàn Thạch đi cầu Bến Lớn</t>
  </si>
  <si>
    <t>25/NQ-HĐND, ngày 11/8/2021</t>
  </si>
  <si>
    <t>28</t>
  </si>
  <si>
    <t>Đầu tư hệ thống tuyến thu gom nước thải tại một số tuyến đường trên địa bàn thành phố Tuy Hòa</t>
  </si>
  <si>
    <t>1406/QĐ-UBND ngày 25/11/2022</t>
  </si>
  <si>
    <t>29</t>
  </si>
  <si>
    <t>Xử lý khẩn cấp, khắc phục sạt lở bờ biển An Mỹ - An Chấn</t>
  </si>
  <si>
    <t>885/QĐ-UBND ngày 28/6/2024</t>
  </si>
  <si>
    <t>30</t>
  </si>
  <si>
    <t>Kè chống sạt lở bờ tả sông Ba kết hợp với phát triển hạ tầng đô thị đoạn từ cầu Đà Rằng mới đến cầu Đà Rằng cũ</t>
  </si>
  <si>
    <t xml:space="preserve">2016/QĐ-UBND ngày 30/10/2018; 1401/QĐ-UBND ngày 13/8/2020; 91/QĐ-UBND 07/02/2023 </t>
  </si>
  <si>
    <t>31</t>
  </si>
  <si>
    <t>Tuyến đường bộ ven biển tỉnh Phú Yên, đoạn kết nối huyện Tuy An - thành phố Tuy Hòa (giai đoạn 1)</t>
  </si>
  <si>
    <t>815/QĐ-UBND ngày 12/6/2024; 0825/QĐ-UBND ngày 05/8/2025</t>
  </si>
  <si>
    <t>32</t>
  </si>
  <si>
    <t>Tuyến đường bộ ven biển đoạn phía Bắc cầu An Hải</t>
  </si>
  <si>
    <t>38/NQ-HDND ngày 15/10/2021; 1094/QĐ-UBND ngày 18/8/2023</t>
  </si>
  <si>
    <t>33</t>
  </si>
  <si>
    <t>Tuyến đường số 14 (đoạn từ đường Nguyễn Tất Thành dến đường Độc Lập, thành phố Tuy Hòa)</t>
  </si>
  <si>
    <t>1763/QĐ-UBND ngày 30/10/2019</t>
  </si>
  <si>
    <t>34</t>
  </si>
  <si>
    <t>Tuyến đường tránh lũ, cứu hộ, cứu nạn nối các huyện, thành phố: Tây Hòa, Phú Hòa, thành phố Tuy Hòa và Tuy An (giai đoạn 2)</t>
  </si>
  <si>
    <t>1324/QĐ-UBND ngày 29/7/2020; 1786/QĐ-UBND 27/12/2023</t>
  </si>
  <si>
    <t>35</t>
  </si>
  <si>
    <t>Hồ chứa nước Hậu Đức (hồ chứa nước Đồng Ngang), xã An Hiệp, huyện Tuy An</t>
  </si>
  <si>
    <t>24/NQ-HDND ngày 11/8/2021; 10/NQ-HĐND ngày 17/4/2024</t>
  </si>
  <si>
    <t>36</t>
  </si>
  <si>
    <t>Kè chống sạt lở, bồi lấp cửa Đà Diễn</t>
  </si>
  <si>
    <t>2034/QĐ-UBND ngày 26/10/2018; 1702/QĐ-UBND 18/12/2023</t>
  </si>
  <si>
    <t>37</t>
  </si>
  <si>
    <t>Dự án Công viên ven biển thành phố Tuy Hoà (đoạn từ cảng cá phường 6 đến đường Nguyễn Huệ và đoạn từ Khu resort Thuận Thảo đến Hội Nông Dân Tỉnh)</t>
  </si>
  <si>
    <t>2100/QĐ-UBND 30/10/2017; 1709/QĐ-UBND  23/10/2019; 1680/QĐ-UBND 13/12/2023</t>
  </si>
  <si>
    <t>38</t>
  </si>
  <si>
    <t>Đầu tư xây dựng Bệnh viện Sản - Nhi tỉnh Phú Yên</t>
  </si>
  <si>
    <t>191/NQ-HĐND, ngày 06/12/2019; 26/NQ-HĐND, ngày 11/8/2021</t>
  </si>
  <si>
    <t>39</t>
  </si>
  <si>
    <t>Kè chống sạt lở bờ tả sông Ba kết hợp phát triển hạ tầng đô thị đoạn qua thôn Vĩnh Phú, xã Hòa An, huyện Phú Hòa, tỉnh Phú Yên</t>
  </si>
  <si>
    <t>1800/QĐ-UBND ngày 13/10/2020</t>
  </si>
  <si>
    <t>40</t>
  </si>
  <si>
    <t>Đường Trần Phú nối dài và hạ tầng kỹ thuật (giai đoạn 1)</t>
  </si>
  <si>
    <t>611/QĐ-UBND ngày 17/4/2020</t>
  </si>
  <si>
    <t>41</t>
  </si>
  <si>
    <t xml:space="preserve">Nút giao thông khác mức đường Hùng Vương - Quốc lộ 1 </t>
  </si>
  <si>
    <t>639/QĐ-UBND ngày 02/05/2019</t>
  </si>
  <si>
    <t>42</t>
  </si>
  <si>
    <t>Dự án hạ tầng khung khu đô thị Bắc Trần Phú - Nguyễn Hữu Thọ, thành phố Tuy Hòa, tỉnh Phú Yên</t>
  </si>
  <si>
    <t>số 28/NQ-HĐND ngày 20/7/2022 của HĐND tỉnh</t>
  </si>
  <si>
    <t>43</t>
  </si>
  <si>
    <t>Đường Nguyễn Hữu Thọ (đoạn phía Tây Bệnh viện Đa khoa tỉnh đến đường Nguyễn Trãi và đoạn Lê Thành phương nối dài đến đường Nguyễn Tất Thành)</t>
  </si>
  <si>
    <t>27/NQ-HĐND ngày 11/7/2024</t>
  </si>
  <si>
    <t>IV</t>
  </si>
  <si>
    <t>Ban QLDA ĐTXD Buôn Hồ</t>
  </si>
  <si>
    <t>Nâng cấp, nạo vét hồ Ea Trum, xã Cư Suê, huyện Cư M'gar</t>
  </si>
  <si>
    <t>Cư Kuin</t>
  </si>
  <si>
    <t>1925/QĐ-UBND, ngày 16/5/2023</t>
  </si>
  <si>
    <t>Đường giao thông liên xã Ea Đrơng đi xã Quảng Tiến, huyện Cư M'gar</t>
  </si>
  <si>
    <t>5820/QĐ-UBND, ngày 15/11/2023</t>
  </si>
  <si>
    <t>Cải tạo, nâng cấp hệ thống đường giao thông Buôn Lang, Buôn Mấp, thị trấn Ea Pốk, huyện Cư M'gar</t>
  </si>
  <si>
    <t>947a/QĐ-UBND, ngày 30/3/2023</t>
  </si>
  <si>
    <t>Đường giao thông liên xã Cư M'gar đi xã Ea H'Đing, huyện Cư M'gar</t>
  </si>
  <si>
    <t>1901a/QĐ-UBND, ngày 8/5/2024</t>
  </si>
  <si>
    <t xml:space="preserve"> Đường giao thông thôn 7a, 7b, 7c đi trung tâm xã Ea Hiao, huyện Ea H'Leo </t>
  </si>
  <si>
    <t>1775/QĐ-UBND, ngày 10/5/2024</t>
  </si>
  <si>
    <t>Cải tạo, nâng cấp đường giao thông liên xã Ea Wy - Cư Mốt - Ea Khal, huyện Ea H'Leo</t>
  </si>
  <si>
    <t>1778/QĐ-UBND, ngày 10/5/2024</t>
  </si>
  <si>
    <t>Cải tạo, nâng cấp Đường giao thông liên huyện Ea H'Leo - Cư Mgar</t>
  </si>
  <si>
    <t>1781/QĐ-UBND, ngày 10/5/2024</t>
  </si>
  <si>
    <t>Đầu tư kết cấu hạ tầng kỹ thuật Điểm dân cư nông thôn Buôn Mùi và Buôn Dhía, xã Cư Né, huyện Krông Búk</t>
  </si>
  <si>
    <t>1842/QĐ-UBND, ngày 02/8/2023</t>
  </si>
  <si>
    <t xml:space="preserve">Cải tạo nâng cấp các trục đường trung tâm thị trấn Krông Năng.                                     </t>
  </si>
  <si>
    <t>1087/QĐ-UBND, ngày 07/5/2024</t>
  </si>
  <si>
    <t>Cải tạo đường vào khu du lịch thác Thủy Tiên, xã Ea Púk, huyện Krông Năng</t>
  </si>
  <si>
    <t>1151/QĐ-UBND, ngày 13/5/2024</t>
  </si>
  <si>
    <t>Sửa chữa, nâng cấp đường giao thông từ xã Ea Blang đi xã Ea Siên, thị xã Buôn Hồ</t>
  </si>
  <si>
    <t>1793/QĐ-UBND, 02/6/2023</t>
  </si>
  <si>
    <t>Trụ Sở làm việc khối mặt trận và các đoàn thể TX Buôn Hồ</t>
  </si>
  <si>
    <t>4065/QĐ-UBND, 06/11/2023</t>
  </si>
  <si>
    <t xml:space="preserve">Nâng cấp, cải tạo đường Nơ Trang Lơng, thị xã Buôn Hồ </t>
  </si>
  <si>
    <t>2679/QĐ-UBND, ngày 27/8/2024</t>
  </si>
  <si>
    <t>Cải tạo, nâng cấp đường Phù Đổng Thiên Vương, phường Thống Nhất, thị xã Buôn Hồ đi xã Ea Tul, huyện Cư M'gar</t>
  </si>
  <si>
    <t>3011/QĐ-UBND, ngày 17/10/2024</t>
  </si>
  <si>
    <t xml:space="preserve">Cải tạo, nâng cấp đường giao thông liên xã Ea Wy - Cư Amung - Ea Tir, huyện Ea H'Leo </t>
  </si>
  <si>
    <t>2006/QĐ-UBND, 26/6/2023</t>
  </si>
  <si>
    <t>Cải tạo, nâng cấp đường giao thông liên xã Ea Sol đi xã Ea Hiao, huyện Ea H'Leo</t>
  </si>
  <si>
    <t>2594/QĐ-UBND, 22/8/2023</t>
  </si>
  <si>
    <t>Cải tạo, nâng cấp đường giao thông liên xã Ea Khal, Ea Wy, Cư Amung</t>
  </si>
  <si>
    <t>4074/QĐ-UBND, 19/12/2023</t>
  </si>
  <si>
    <t>Trung tâm Y tế huyện Krông Năng; Hạng mục: Khối hành chính và phòng mổ, khoa y học cổ truyền</t>
  </si>
  <si>
    <t>983/QĐ-UBND ngày 26/4/2022</t>
  </si>
  <si>
    <t>Xây dựng mới cầu km 12+900 tỉnh lộ 3</t>
  </si>
  <si>
    <t>991/QĐ-UBND ngày 26/4/2022</t>
  </si>
  <si>
    <t>Bãi xử lý rác tập trung huyện Krông Búk</t>
  </si>
  <si>
    <t>1324/QĐ-UBND ngày 13/6/2022</t>
  </si>
  <si>
    <t>Xây dựng hoàn chỉnh hạ tầng kỹ thuật và đường vào công trình Ghi công liệt sỹ huyện Krông Búk</t>
  </si>
  <si>
    <t>1016/QĐ-UBND ngày 29/4/2022</t>
  </si>
  <si>
    <t xml:space="preserve">Dự án Hệ thống xử lý nước thải, đường giao thông bên trong Cụm Công nghiệp Krông Búk 1, huyện Krông Búk, </t>
  </si>
  <si>
    <t>2926/QĐ-UBND, ngày 29/11/2023</t>
  </si>
  <si>
    <t xml:space="preserve">Thủy lợi Ea Khal hạ, xã Ea Tir, huyện Ea H'Leo </t>
  </si>
  <si>
    <t>1779/QĐ-UBND, ngày 10/5/2024</t>
  </si>
  <si>
    <t>Đường giao thông liên xã Ea Tul đi Ea Drơng, huyện Cư M'gar</t>
  </si>
  <si>
    <t>1801/QĐ-UBND, ngày 26/4/2024</t>
  </si>
  <si>
    <t xml:space="preserve"> Trụ sở HĐND và UBND xã Phú Xuân, huyện Krông Năng, tỉnh Đắk Lắk; Hạng mục: Nhà làm việc và hạ tầng kỹ thuật đi kèm.</t>
  </si>
  <si>
    <t>1503/QĐ-UBND, ngày 12/5/2023</t>
  </si>
  <si>
    <t>Hệ thống điện chiếu sáng nội thị trấn Krông Năng, huyện Krông Năng</t>
  </si>
  <si>
    <t>2184/QĐ-UBND, ngày 09/6/2023</t>
  </si>
  <si>
    <t>Sửa chữa, nâng cấp đường giao thông từ xã Ea M'nang, huyện Cư M‘gar đi xă Ea Bar, huyện Buôn Đòn</t>
  </si>
  <si>
    <t>1895a/QĐ-UBND ngày 07/5/2024</t>
  </si>
  <si>
    <t>Đập dâng Ea Chuar 2, thị trấn Ea Pốk, huyện Cư M'gar; Hạng mục: Đập dâng, cống đầu mối, kênh &amp; CTTK</t>
  </si>
  <si>
    <t>2012/QĐ-UBND, ngày 23/5/2023</t>
  </si>
  <si>
    <t>Đập sình mây, xã  Cư Amung, huyện Ea H'leo</t>
  </si>
  <si>
    <t>1780/QĐ-UBND, ngày 10/5/2024</t>
  </si>
  <si>
    <t>Đập dâng Ea Drơng, xã Ea Drơng, huyện Cư M'gar; Hạng mục: Đập dâng - Cống đầu mối - Kênh &amp; CTTK</t>
  </si>
  <si>
    <t>1880a/QĐ-UBND, ngày 06/5/2024</t>
  </si>
  <si>
    <t>Đường Hải Triều, phường Đạt Hiếu (đoạn từ đường Trần Hưng Đạo đấu nối ra Quốc lộ 14)</t>
  </si>
  <si>
    <t>2147/QĐ-UBND, ngày 25/6/2024</t>
  </si>
  <si>
    <t>Cải tạo, nâng cấp hệ thống thoát nước đường Hùng Vương (Đoạn từ đường Trần Kiên đến đường Lý Thường Kiệt) TT Quảng Phú, huyện Cư M'gar</t>
  </si>
  <si>
    <t xml:space="preserve"> 1916a/QĐ
UBND, ngày 
09/5/2024 </t>
  </si>
  <si>
    <t>Đập đầu suối Ea Súp, xã Pơng Drang, huyện Krông Búk</t>
  </si>
  <si>
    <t>2554/QĐ-UBND, ngày 07/11/2024</t>
  </si>
  <si>
    <t>Đường giao thông trục D4 thuộc khu trung tâm hành chính huyện Krông Búk</t>
  </si>
  <si>
    <t xml:space="preserve">747/QĐ-UBND, ngày 31/3/2025 </t>
  </si>
  <si>
    <t>Dự án Đầu tư xây dựng cơ sở hạ tầng Cụm Công nghiệp Ea Ral, huyện Ea H’leo, tỉnh Đắk Lắk (giai đoạn 1)</t>
  </si>
  <si>
    <t>08/NQ-HĐND ngày 15/4/2022</t>
  </si>
  <si>
    <t>Đường vào khu hành chính phường Bình Tân, thị xã Buôn Hồ</t>
  </si>
  <si>
    <t>01207/QĐ-UBND, ngày 08/9/2025</t>
  </si>
  <si>
    <t>Cải tạo, nâng cấp đường Y Yơn Niê, phường Đạt Hiếu</t>
  </si>
  <si>
    <t>4526/QĐ-UBND ngày 05/12/2023</t>
  </si>
  <si>
    <t xml:space="preserve">Cải tạo, nâng cấp đường Hồ Xuân Hương, phường Đoàn Kết </t>
  </si>
  <si>
    <t>4376/QĐ-UBND ngày 24/11/2023</t>
  </si>
  <si>
    <t>Đường giao thông liên xã từ Thôn 6 xã Ea Drông (đoạn từ Km2+109,3) đi xã Ea Blang, thị xã Buôn Hồ</t>
  </si>
  <si>
    <t xml:space="preserve"> 4204/QĐ-UBND ngày 15/11/2023</t>
  </si>
  <si>
    <t>Cải tạo, nâng cấp đường giao thông liên xã từ xã Ea Siên đi xã Bình Thuận (Đoạn từ Km2+477 - Km6 +250), thị xã Buôn Hồ</t>
  </si>
  <si>
    <t>784/QĐ-UBND, ngày 12/3/2024</t>
  </si>
  <si>
    <t>Đường giao thông liên xã từ xã Ea Siên đi xã Ea Drông, thị xã Buôn Hồ (từ thôn 1B xã Ea Siên đến Buôn Dhu xã Ea Drông)</t>
  </si>
  <si>
    <t>818/QĐ-UBND ngày 15/3/2024</t>
  </si>
  <si>
    <t>Đường từ khu vực dân cư nối ra nội đồng khu vực sản xuất (Đoạn từ buôn Gram A2 đến trục đường liên xã Cư Bao đi xã Ea Tul) thuộc xã Cư Bao, thị xã Buôn Hồ</t>
  </si>
  <si>
    <t>Quyết định số 4202/QĐ-UBND ngày 15/11/2023</t>
  </si>
  <si>
    <t>QH chi tiết tỷ lệ 1/500 Di tích danh thắng Thác Drai Ea gra, xã Ea Blang và thị xã Buôn Hồ</t>
  </si>
  <si>
    <t>123/QD-SXD ngay 30/6/2022 cua So xay dung</t>
  </si>
  <si>
    <t>Nâng cấp, cải tạo một số trục đường liên thôn Buôn Gram A1-A2, xã Cư Bao, thị xã Buôn Hồ</t>
  </si>
  <si>
    <t>840/QĐ-UBND, ngày 15/3/2024</t>
  </si>
  <si>
    <t>Trường MN Vành Khuyên, phường Bình Tân, thị xã Buôn Hồ; hạng mục: 03 phòng học, Nhà hiệu bộ, Bếp ăn</t>
  </si>
  <si>
    <t>1401/QD-UBND ngay 15/5/2024</t>
  </si>
  <si>
    <t>Trường Tiểu học Nguyễn Bá Ngọc, xã Bình Thuận; hạng mục: Nhà lớp học 03 phòng (Điểm trường Buôn Pon)</t>
  </si>
  <si>
    <t xml:space="preserve"> 1034/QD-UBND ngay 05/4/2024</t>
  </si>
  <si>
    <t>Trường Tiểu học Nguyễn Bỉnh Khiêm, phường Thống Nhất; Hạng mục: Nhà lớp học 10 phòng, 02 tầng (06 phòng học và 04 phòng bộ môn)</t>
  </si>
  <si>
    <t xml:space="preserve"> 1047/QD-UBND ngay 08/4/2024</t>
  </si>
  <si>
    <t>Trường Tiểu học Trưng Vương, phường Thiện An; hạng mục: Nhà lớp học 08 phòng - 02 tầng</t>
  </si>
  <si>
    <t xml:space="preserve"> 1219/QD-UBND ngay 26/4/2024</t>
  </si>
  <si>
    <t>Điểm trường của Trường Tiểu học Lê Lợi, Thôn 8, xã Ea Siên, thị xã Buôn Hồ; hạng mục: Nhà lớp học 02 phòng; cổng - tường rào và sân bê tông</t>
  </si>
  <si>
    <t xml:space="preserve"> 989/QD-UBND ngay 01/4/2024</t>
  </si>
  <si>
    <t>Điểm trường Trường Mẫu giáo Hoa Sim, Thôn 6, xã Ea Siên, thị xã Buôn Hồ; hạng mục: Nhà lớp học 01 phòng, cổng - tường rào, sân bê tông</t>
  </si>
  <si>
    <t xml:space="preserve"> 1123QD-UBND ngay 19/4/2024</t>
  </si>
  <si>
    <t>Trụ sở Đảng uỷ, HĐND-UBND phường Đoàn Kết; hạng mục: Nhà làm việc, Hội trường và hạ tầng kỹ thuật</t>
  </si>
  <si>
    <t xml:space="preserve"> 1719/QD_UBND, ngay 06/6/2024</t>
  </si>
  <si>
    <t>Trường Tiểu học Ama Khê, phường An Lạc; hạng mục: Xây dựng 08 phòng (02 tầng); Nhà đa năng.</t>
  </si>
  <si>
    <t>DT 3042/QD-UBND ngay 25/10/2024 cua UBND thi xa</t>
  </si>
  <si>
    <t>Trường Tiểu Học Trần Quốc Tuấn, xã Bình Thuận; Hạng mục: Khu vệ sinh</t>
  </si>
  <si>
    <t>772/QĐ-UBND ngày 28/3/2025</t>
  </si>
  <si>
    <t>550</t>
  </si>
  <si>
    <t>Trường Tiểu Học Nguyễn Tất Thành, phường Thống Nhất; Hạng mục: Nhà vệ sinh học sinh nữ</t>
  </si>
  <si>
    <t>242/QĐ-UBND ngày 05/02/2025</t>
  </si>
  <si>
    <t>300</t>
  </si>
  <si>
    <t>Trung tâm Truyền thông-Văn hóa-Thể thao thị xã Buôn Hồ; hạng mục: Tháo dỡ, di dời trụ Angten tiếp, phát sóng; Cải tạo phòng cách âm, dựng hình; Cải tạo phòng lỹ thuật phát sóng; Cải tạo phòng thư viện; sữa chữa hệ trần sân khấu.</t>
  </si>
  <si>
    <t>2.500</t>
  </si>
  <si>
    <t>Hỗ trợ kinh phí để cải tạo, nâng cấp đường Hồ xuân Hương, phường Đoàn Kết</t>
  </si>
  <si>
    <t xml:space="preserve"> 4376/QD-UB ngay 24/11/2023</t>
  </si>
  <si>
    <t>Hỗ trợ kinh phí để cải tạo, nâng cấp đường Y Yơn Niê, phường Đạt Hiếu</t>
  </si>
  <si>
    <t xml:space="preserve"> 4526/QD-UBND ngay 05/12/2023</t>
  </si>
  <si>
    <t>Trường Tiểu học Quang Trung, phường An Bình; hạng mục: Nhà lớp hiệu bộ và các phòng học bộ môn (02 tầng), nhà vệ sinh học sinh</t>
  </si>
  <si>
    <t xml:space="preserve"> 2040/QD-UBND ngay 19/6/2024</t>
  </si>
  <si>
    <t>9.000</t>
  </si>
  <si>
    <t>Nâng cấp, cải tạo đường Nơ Trang Lơng, thị xã Buôn Hồ</t>
  </si>
  <si>
    <t xml:space="preserve"> 2679/QD-UBND ngay 27/8/2024</t>
  </si>
  <si>
    <t>Cắm mốc quy hoạch chung thị xã Buôn Hồ</t>
  </si>
  <si>
    <t>Quy hoạch phân khu Khu đô thị sinh thái thị xã Buôn Hồ</t>
  </si>
  <si>
    <t>Quy hoạch tổng mặt bằng tỷ lệ 1/500 các trường học trên địa bàn thị xã Buôn Hồ</t>
  </si>
  <si>
    <t>Điều chỉnh đồ án QH tổng mặt bằng tỷ lệ 1/500 Điểm dân cư nông thôn số 9, xã Ea Đrông, thị xã Buôn Hồ</t>
  </si>
  <si>
    <t>Quy hoạch tổng mặt bằng tỷ lệ 1/500 Khu đất thửa số 61 tờ bản đồ số 93, thôn Bình Hòa, xã Bình Thuận, thị xã Buôn Hồ</t>
  </si>
  <si>
    <t>Điều chỉnh QH xây dựng xã Ea Đrông</t>
  </si>
  <si>
    <t>Điều chỉnh QH xây dựng xã Ea Siên</t>
  </si>
  <si>
    <t>Quy hoạch chi tiết tỷ lệ 1/500 theo quy trình rút gọn Khu đất đấu giá phường Đạt Hiếu, thị xã Buôn Hồ</t>
  </si>
  <si>
    <t>Điều chỉnh Quy hoạch phân lô Khu dân cư tại Khu đất trường Mẫu giáo Hoa Hồng (cũ), phường An Lạc</t>
  </si>
  <si>
    <t>Quy hoạch phân khu Khu đô thị Hành chính – Dịch vụ thương mại và tài chính, thị xã Buôn Hồ</t>
  </si>
  <si>
    <t>Quy hoạch phân khu Khu đô thị Văn hóa – Dịch vụ, thị xã Buôn Hồ</t>
  </si>
  <si>
    <t>Điều chỉnh Quy hoạch chi tiết tỷ lệ 1/500 Khu đô thị Đông Đông Nam đường Trần Hưng Đạo, phường An Lạc, thị xã Buôn Hồ</t>
  </si>
  <si>
    <t>Quy hoạch chi tiết tỷ lệ 1/500 khu dân cư đô thị tổ dân phố 1, phường An Lạc, thị xã Buôn Hồ</t>
  </si>
  <si>
    <t>Cải tạo, nâng cấp đường Âu Cơ, phường Đoàn Kết (đoạn từ cuối đường nhựa đi ra QL 14, gần Bệnh viện Hòa Bình)</t>
  </si>
  <si>
    <t>2958/QĐ-UBND ngày 10/10/2024</t>
  </si>
  <si>
    <t>Đường vào trụ sở Viện Kiểm sát nhân dân (mới), (Đường N9 - nay là đường Y Blốk Êban)</t>
  </si>
  <si>
    <t>979/QĐ-UBND ngày 16/4/2025</t>
  </si>
  <si>
    <t>Cải tạo, nâng cấp đường Phù đổng Thiên Vương, phường Thống Nhất, thị xã Buôn Hồ</t>
  </si>
  <si>
    <t>980/QĐ-UBND ngày 16/4/2025</t>
  </si>
  <si>
    <t>Đường Nơ Trang Lơng, phường An Lạc, thị xã Buôn Hồ (Từ đường Nguyễn Hiền đến Trần Cảnh)</t>
  </si>
  <si>
    <t>1665/QĐ-UBND ngày 13/6/2025</t>
  </si>
  <si>
    <t>1793/QD-UBND ngay 02/6/2023 cua UBND thi xa</t>
  </si>
  <si>
    <t>Đường Hải Triều, phường Đạt Hiếu (đoạn từ đường Trần Hưng Đạo đầu nối ra Quốc lộ 14</t>
  </si>
  <si>
    <t>2147/QD-UBND ngay 25/6/2024 cua UBND thi xa</t>
  </si>
  <si>
    <t>3011/QD-UBND ngay 17/10/2024 cua UBND thi xa</t>
  </si>
  <si>
    <t>Đường giao thông liên xã từ xã Ea Drông (đoạn từ Km2+629,3) đi xã Ea Siên, thị xã Buôn Hồ.</t>
  </si>
  <si>
    <t xml:space="preserve"> 4201/QDUBND ngay 15/11/2023</t>
  </si>
  <si>
    <t>Đường giao thông liên xã từ Thôn 6 xã Ea Drông (đoạn từ Km2+109,3) đi xã Ea Blang, thị xã Buôn Hồ.</t>
  </si>
  <si>
    <t xml:space="preserve"> 4204/QDUBND ngay 15/11/2023</t>
  </si>
  <si>
    <t>Cải tạo, nâng cấp đường giao thông liên xã từ xã Ea Siên đi xã Bình Thuận (Đoạn từ Km2+477 - Km6 +250), thị xã Buôn Hồ.</t>
  </si>
  <si>
    <t xml:space="preserve"> 4203/QDUBND ngay 15/11/2023</t>
  </si>
  <si>
    <t>Đường giao thông liên xã từ thôn 6, xã Cư Né đi thôn Ea My, xã Ea Sin, huyện Krông Búk</t>
  </si>
  <si>
    <t>1123/QĐ-UBND, ngày 23/5/2023</t>
  </si>
  <si>
    <t>Trường TH Trần Quang Diệu, xã Cư Né; hạng mục: Nhà lớp học 08 phòng (02 tầng).</t>
  </si>
  <si>
    <t>4123/QĐ-UBND, ngày 14/12/2020</t>
  </si>
  <si>
    <t>Trường Tiểu học Nguyễn Thị Minh Khai, xã Chứ Kbô; hạng mục: Xây dựng và trang thiết bị nhà lớp học 08 phòng (02 tầng), nhà vệ sinh học sinh, cổng, tường rào mặt trước, sân, bồn hoa, kè đá hộc</t>
  </si>
  <si>
    <t xml:space="preserve">4576/QĐ-UBND ngày 31/12/2020 </t>
  </si>
  <si>
    <t>44</t>
  </si>
  <si>
    <t>Trường THCS Ngô Gia Tự, xã Cư Pơng; hạng mục: Xây dựng và trang thiết bị nhà 02 tầng (03 phòng bộ môn, 01 phòng thư viện, 01 phòng thiết bị, 01 phòng Đoàn đội, sân, bồn hoa và kè đá hộc</t>
  </si>
  <si>
    <t>4578/QĐ-UBND, ngày 31/12/2020</t>
  </si>
  <si>
    <t>Trường Mẫu giáo Bình Minh, xã Cư Né; Hạng mục: Nhà hiệu bộ</t>
  </si>
  <si>
    <t>2672/QĐ-UBND, ngày 22/11/2024</t>
  </si>
  <si>
    <t>45</t>
  </si>
  <si>
    <t>Trường Tiểu học Tôn Đức Thắng, xã Ea Ngai; Hạng mục: Nhà hiệu bộ</t>
  </si>
  <si>
    <t>2673/QĐ-UBND, ngày 22/11/2024</t>
  </si>
  <si>
    <t>Trường Tiểu học La Văn Cầu, xã Cư Pơng; Hạng mục: Nhà hiệu bộ</t>
  </si>
  <si>
    <t>2674/QĐ-UBND, ngày 22/11/2024</t>
  </si>
  <si>
    <t>46</t>
  </si>
  <si>
    <t>Trường Tiểu học Nguyễn Thị Minh Khai, xã Chứ Kbô; Hạng mục: Nhà hiệu bộ</t>
  </si>
  <si>
    <t>2675/QĐ-UBND, ngày 22/11/2024</t>
  </si>
  <si>
    <t>Lập điều chỉnh Quy hoạch sử dụng đất đến năm 2030 và Kế hoạch sử dụng đất năm 2025 huyện Krông Búk</t>
  </si>
  <si>
    <t>1588/QĐ-UBND, ngày 18/7/2024</t>
  </si>
  <si>
    <t>47</t>
  </si>
  <si>
    <t>Trường Mẫu giáo Hoa Hồng, xã Ea Sin; Hạng mục: Nhà hiệu bộ</t>
  </si>
  <si>
    <t>2550/QĐ-UBND, ngày 06/11/2024</t>
  </si>
  <si>
    <t>Đường giao thông thôn Trung Lộc (đoạn từ nhà ông Lê Quang Khoa đến nhà bà Nguyễn Thị Loan)</t>
  </si>
  <si>
    <t>2800/QĐ-UBND, ngày 13/12/2024</t>
  </si>
  <si>
    <t>48</t>
  </si>
  <si>
    <t>Trường Mầm non Vành Khuyên, thị trấn Pơng Drang; Hạng mục: Nhà lớp học 06 phòng và bếp ăn 01 chiều</t>
  </si>
  <si>
    <t>2803/QĐ-UBND, ngày 13/12/2024</t>
  </si>
  <si>
    <t>Vỉa hè thị trấn Pơng Dạng: đoạn từ cổng chào tổ dân phố 13 đến Trạm cảnh sát giao thông Công an tỉnh</t>
  </si>
  <si>
    <t>2804/QĐ-UBND, ngày 13/12/2024</t>
  </si>
  <si>
    <t>49</t>
  </si>
  <si>
    <t>Vỉa hè Khu trung tâm huyện Krông Búk: Đoạn từ ngã 3 Nam Đàn đến đối diện Trụ sở Công an huyện</t>
  </si>
  <si>
    <t>2805/QĐ-UBND, ngày 13/12/2024</t>
  </si>
  <si>
    <t>Nâng cấp, sửa chữa Hồ Thanh Niên, xã Phú Lộc, huyện Krông Năng.</t>
  </si>
  <si>
    <t>2704/QĐ-UBND, 18/10/2022</t>
  </si>
  <si>
    <t>50</t>
  </si>
  <si>
    <t>Đường GT trục xã từ Trung tâm xã Phú Xuân đến thôn Xuân Ninh, thôn Xuân Vĩnh, xã Phú Xuân, TDP 3 TT Krông Năng,</t>
  </si>
  <si>
    <t>1398/QĐ-UBND H, 30/3/2021</t>
  </si>
  <si>
    <t>Nâng cấp, cải tạo đường giao thông buôn Wik - buôn Giêr, xã Ea Hồ; HM: Nền, móng, mặt đường BTXM, lề đường và hệ thống thoát nước.</t>
  </si>
  <si>
    <t>2353/QĐ-UBND
 ngày 30/8/2022</t>
  </si>
  <si>
    <t>51</t>
  </si>
  <si>
    <t>Nâng cấp, sửa chữa, cải tạo, mở rộng đường GT Phan Đăng Lưu, TT Krông Năng (đoạn giao Hùng Vương đi TDP 1); HM: Nền, móng, mặt đường, HTTN, vỉa hè, cây xanh, điện chiếu sáng công cộng.</t>
  </si>
  <si>
    <t>Số 2898/QĐ-UBND, ngày 04/11/2022</t>
  </si>
  <si>
    <t>Nâng cấp, sửa chữa trường tiểu học Ea Đắh</t>
  </si>
  <si>
    <t>5802/QĐ-UBND ngày 03/01/2024</t>
  </si>
  <si>
    <t>52</t>
  </si>
  <si>
    <t>Đường giao thông liên xã Ea Hồ đí xã Ea Drông, thị xã Buôn Hồ</t>
  </si>
  <si>
    <t>3212/QĐ-UBND ngày 11/07/2023</t>
  </si>
  <si>
    <t>Đầu tư cơ sở hạ tầng và các hạng mục kỹ thuật khác tại Điểm dân cư khu vực trung tâm thôn Hồ Tiếng, xã Ea Hồ, Huyện Krông Năng</t>
  </si>
  <si>
    <t>581/QĐ-UBND ngày 13/03/2023</t>
  </si>
  <si>
    <t>53</t>
  </si>
  <si>
    <t>Nâng cấp, mở rộng đường giao thông trục chính xã Phú Lộc đi xã Ea Hồ</t>
  </si>
  <si>
    <t>5059/QĐ-UBND 27/10/2023</t>
  </si>
  <si>
    <t>Đường giao thông thôn Ea Lê đến trung tâm xã Dliêya, huyện Krông Năng</t>
  </si>
  <si>
    <t>3207/QĐ-
UBND ngày
11/07/2023</t>
  </si>
  <si>
    <t>54</t>
  </si>
  <si>
    <t>Nâng cấp, mở rộng đường giao thông liên xã Ea Hồ - Phú Xuân, huyện Krông Năng</t>
  </si>
  <si>
    <t>1502/QĐ-UBND, 12/05/2023</t>
  </si>
  <si>
    <t>Nâng cấp, mở rộng đường giao thông từ trung tâm huyện đến trung tâm xã Ea Toh, huyện Krông Năng</t>
  </si>
  <si>
    <t>1393/QĐ-UBND, 08/05/2023</t>
  </si>
  <si>
    <t>55</t>
  </si>
  <si>
    <t>Đường giao thông từ nhà ông Tân thôn Hải Hà đi cột mốc 364 thôn Ea Blông</t>
  </si>
  <si>
    <t>3482/QĐ-UBND 
 23/7/2023</t>
  </si>
  <si>
    <t>Đầu tư cơ sở hạ tầng và các hạng mục kỹ thuật khác tại khu vực 01 ha đối diện UBND xã Phú Lộc (GĐ 2)</t>
  </si>
  <si>
    <t>5802/QĐ-UBND ngày 03/01/2025</t>
  </si>
  <si>
    <t>56</t>
  </si>
  <si>
    <t>Nâng cấp, sửa chữa các trục đường giao thông trung tâm thị trấn Krông Năng (Giai đoạn 3)</t>
  </si>
  <si>
    <t>4804/QĐ-UBND ngày 14/12/2020</t>
  </si>
  <si>
    <t>Đường giao thông từ thôn Đoàn Kết đến thôn Yên Khánh ( đoạn từ thôn Đoàn Kết đến cầu Thác thôn Yên Khánh)</t>
  </si>
  <si>
    <t>3483/QĐ-
 UBND 
 25/7/2023</t>
  </si>
  <si>
    <t>57</t>
  </si>
  <si>
    <t>Cải tạo, nâng cấp đường GT liên xã Tam Giang đi xã Ea Puk, xã Ea Tam, xã Cư Klông, huyện Krông Năng</t>
  </si>
  <si>
    <t>929/QĐ-UBND T, 20/4/2021</t>
  </si>
  <si>
    <t>Nâng cấp, sửa chữa đường Hùng Vương (đoạn từ ngã tư Nguyễn Tất Thành đến đập Đông Hồ); hạng mục: Dặm, vá móng, mặt đường láng nhựa</t>
  </si>
  <si>
    <t>2040/QĐ-UBND ngày 18/7/2022</t>
  </si>
  <si>
    <t>58</t>
  </si>
  <si>
    <t>Nâng cấp, sửa chữa, cải tạo, mở rộng đường giao thông Tôn Đức Thắng - Trần Phú, thị trấn Krông Năng</t>
  </si>
  <si>
    <t>Số 535/QĐ-UBND, ngày 02/4/2024 của UBND huyện</t>
  </si>
  <si>
    <t>Nâng cấp, sửa chữa, cải tạo, mở rộng đường giao thông Nơ Trang Lơng, thị trấn Krông Năng</t>
  </si>
  <si>
    <t>Số 3571/QĐ-UBND, ngày 02/10/2024</t>
  </si>
  <si>
    <t>59</t>
  </si>
  <si>
    <t>Nâng cấp, sửa chữa, cải tạo, mở rộng đường giao thông Ngô Quyền, thị trấn Krông Năng (Đoạn từ nút giao đường Hùng Vương đến nút giao đường Tôn Đức Thắng)</t>
  </si>
  <si>
    <t>Số 3783/QĐ-UBND, ngày 17/10/2024</t>
  </si>
  <si>
    <t>Nâng cấp, cải tạo, mở rộng đường giao thông vào nghĩa trang liệt sỹ huyện Krông Năng (Đoạn từ nút giao đường Nguyễn Tất Thành đến nghĩa trang liệt sỹ)</t>
  </si>
  <si>
    <t>Số 3976/QĐ-UBND, ngày 30/10/2024</t>
  </si>
  <si>
    <t>60</t>
  </si>
  <si>
    <t>Nâng cấp, sửa chữa Trường tiểu học Ea Đắh</t>
  </si>
  <si>
    <t>Số 438/QĐ-UBND, ngày 21/3/2024 của UBND huyện</t>
  </si>
  <si>
    <t>Nâng cấp, cải tạo, mở rộng đường giao thông từ trường THPT Nguyễn Huệ đến thôn Tân Châu, xã Ea Tóh</t>
  </si>
  <si>
    <t>Số 3572/QĐ-UBND, ngày 02/10/2024</t>
  </si>
  <si>
    <t>61</t>
  </si>
  <si>
    <t>Trường TH-THCS Nguyễn Thị Minh Khai; Hạng mục: Tường rào và bờ kè</t>
  </si>
  <si>
    <t>Số 795/QĐ-UBND, ngày 17/4/2024 của UBND huyện</t>
  </si>
  <si>
    <t>Nâng cấp đường giao thông liên thôn Lộc Phước, Lộc Thạnh xã Phú Lộc</t>
  </si>
  <si>
    <t>Số 2224/QĐ-UBND, ngày 21/6/2024 của UBND huyện</t>
  </si>
  <si>
    <t>62</t>
  </si>
  <si>
    <t>Trụ sở HĐND và UBND xã Phú Xuân (GĐ2)</t>
  </si>
  <si>
    <t>Số 4722/QĐ-UBND, ngày 19/12/2024</t>
  </si>
  <si>
    <t>Nâng cấp, cải tạo, mở rộng đường giao thông buôn Ea Dua xã Đliêya</t>
  </si>
  <si>
    <t>Số 1089/QĐ-UBND, ngày 07/5/2024 của UBND huyện</t>
  </si>
  <si>
    <t>63</t>
  </si>
  <si>
    <t>Nâng cấp đường giao thông Huỳnh Thúc Kháng và đường giao thông Phan Đình Phùng</t>
  </si>
  <si>
    <t>Số 2689/QĐ-UBND, ngày 20/4/2024 của UBND huyện</t>
  </si>
  <si>
    <t>Nâng cấp, sửa chữa, cải tạo, mở rộng đường giao thông Nguyễn Văn Trỗi, thị trấn Krông Năng (Đoạn từ nút giao đường Ngô Quyền kéo dài đến cuối tuyến)</t>
  </si>
  <si>
    <t>Số 2544/QĐ-UBND, ngày 12/7/2024 của UBND huyện</t>
  </si>
  <si>
    <t>64</t>
  </si>
  <si>
    <t>Nâng cấp, sửa chữa, cải tạo, mở rộng đường giao thông Phan Chu Trinh, thị trấn Krông Năng (Đoạn từ nút giao đường Hùng Vương đến đường Quốc lộ 29)</t>
  </si>
  <si>
    <t>Số 1164/QĐ-UBND, ngày 15/5/2024 của UBND huyện</t>
  </si>
  <si>
    <t>Đường giao thông Nguyễn Viết Xuân, TDP 3 thị trấn Krông Năng (Đoạn từ đường Nguyễn Viết Xuân kéo dài nối với nút giao đường Nguyễn Tất Thành)</t>
  </si>
  <si>
    <t>Số 3752/QĐ-UBND, ngày 16/10/2024 của UBND huyện</t>
  </si>
  <si>
    <t>65</t>
  </si>
  <si>
    <t>Nâng cấp, cải tạo, mở rộng đường Giao thông từ trường THCS Nguyễn Du đến đường liên xã Ea Hồ - Ea Tóh</t>
  </si>
  <si>
    <t>Số 3622/QĐ-UBND, ngày 07/10/2024 của UBND huyện</t>
  </si>
  <si>
    <t>Mua sắm cơ sở vật chất, trang thiết bị tại các đơn vị sự nghiệp giáo dục công lập trên địa bàn huyện</t>
  </si>
  <si>
    <t>66</t>
  </si>
  <si>
    <t>Trang bị phần mềm ứng dụng công nghệ thông tin và chuyển đổi số trong lĩnh vực giáo dục và đào tạo</t>
  </si>
  <si>
    <t>Nâng cấp, sửa chữa, cải tạo, mở rộng đường giao thông Tuệ Tĩnh và một số trục đường thị trấn Krông Năng</t>
  </si>
  <si>
    <t>1311/QĐ-UBND, ngày 29/5/2024</t>
  </si>
  <si>
    <t>67</t>
  </si>
  <si>
    <t>Nâng cấp, sửa chữa, cải tạo, mở rông đường giao thông TDP 4, thị trấn Krông Năng đi thôn Lộc Phước, xã Phú Lộc</t>
  </si>
  <si>
    <t>Số 2203/QĐ-UBND, ngày 20/6/2024 của UBND huyện</t>
  </si>
  <si>
    <t>Đầu tư cơ sở hạ tầng và các hạng mục kĩ thuật khác tại điểm dân cư khu vực trung tâm xã Ea Tóh (Vị trí trường tiểu học Nguyễn Viết Xuân cũ)</t>
  </si>
  <si>
    <t>68</t>
  </si>
  <si>
    <t>Ban chỉ huy quân sự huyện Krông Năng; Hạng mục: Nhà ở dự bị động viên và trang thiết bị</t>
  </si>
  <si>
    <t>Số 3573/QĐ-UBND, ngày 03/10/2024 của UBND huyện</t>
  </si>
  <si>
    <t>Khắc phục, sửa chữa công trình hồ chứa thủy lợi Ea Muôn 1, xã Đliê Ya</t>
  </si>
  <si>
    <t>Số 3482/QĐ-UBND, ngày 25/9/2024 của UBND huyện</t>
  </si>
  <si>
    <t>69</t>
  </si>
  <si>
    <t>Khắc phục, sửa chữa cống lấy nước hồ ủy ban, xã Phú Xuân</t>
  </si>
  <si>
    <t>Số 3732/QĐ-UBND, ngày 14/10/2024 của UBND huyện</t>
  </si>
  <si>
    <t>Khắc phục, sửa chữa tuyến kênh cầu ván, thị trấn Krông Năng</t>
  </si>
  <si>
    <t>Số 3484/QĐ-UBND, ngày 25/9/2024 của UBND huyện</t>
  </si>
  <si>
    <t>70</t>
  </si>
  <si>
    <t>Đầu tư cơ ở hạ tầng và các hạng mục kỹ thuật khác tại khu vực 01 ha đối diện UBND xã Phú Lộc (Giai đoạn 2)</t>
  </si>
  <si>
    <t>Số 4464/QĐ-UBND, ngày 04/12/2024 của UBND huyện</t>
  </si>
  <si>
    <t>Đường giao thông liên buôn Bling, buôn Trắp, buôn Dhung, xã Cư M'gar</t>
  </si>
  <si>
    <t>1699/QĐ-UBND ngày 14/4/2024</t>
  </si>
  <si>
    <t>71</t>
  </si>
  <si>
    <t>Đường giao thông nông thôn từ buôn Gram B đi thôn Tân Phú, xã Ea Drơng</t>
  </si>
  <si>
    <t>1674/QĐ-UBND ngày 10/4/2024</t>
  </si>
  <si>
    <t>Đập dâng Ea Chuar 2, thị trấn Ea Pốk, huyện Cư Mgar; Hạng mục: Đập dâng, cống đầu mối, kênh &amp; CTTK</t>
  </si>
  <si>
    <t>2012/QĐ-UBND ngày 23/5/2023</t>
  </si>
  <si>
    <t>72</t>
  </si>
  <si>
    <t>Đập dâng Ea Đrơng, xã Ea Đrơng, huyện Cư M'gar</t>
  </si>
  <si>
    <t>1880a/QĐ-UBND ngày 06/5/2024</t>
  </si>
  <si>
    <t>Đường giao thông nông thôn buôn Ea Tar, xã Ea Tar</t>
  </si>
  <si>
    <t>1689/QĐ-UBND ngày 11/4/2024</t>
  </si>
  <si>
    <t>73</t>
  </si>
  <si>
    <t>Đường giao thông nông thôn buôn Yông, xã Ea Drơng</t>
  </si>
  <si>
    <t>1669/QĐ-UBND ngày 10/4/2024</t>
  </si>
  <si>
    <t>Đường giao thông nông thôn buôn Tơng Lía, xã Ea Tar</t>
  </si>
  <si>
    <t>1670/QĐ-UBND ngày 10/4/2024</t>
  </si>
  <si>
    <t>74</t>
  </si>
  <si>
    <t>Đường giao thông nông thôn buôn Jốk, xã Ea H'đing</t>
  </si>
  <si>
    <t>1688/QĐ-UBND ngày 11/4/2024</t>
  </si>
  <si>
    <t>Đường giao thông nông thôn buôn Brăh, Drao B, xã Cư DliêM'nông</t>
  </si>
  <si>
    <t>2340/QĐ-UBND ngày 17/4/2024</t>
  </si>
  <si>
    <t>75</t>
  </si>
  <si>
    <t>Đường giao thông nông thôn buôn Drang, xã Ea H'đing</t>
  </si>
  <si>
    <t>1672/QĐ-UBND ngày 10/4/2024</t>
  </si>
  <si>
    <t>Đường giao thông nông thôn buôn Wing, xã Ea Kuếh</t>
  </si>
  <si>
    <t>1787/QĐ-UBND ngày 14/4/2024</t>
  </si>
  <si>
    <t>76</t>
  </si>
  <si>
    <t>Đường giao thông nông thôn buôn Yao, xã Ea Tul (GĐ 2)</t>
  </si>
  <si>
    <t>1671/QĐ-UBND ngày 10/4/2024</t>
  </si>
  <si>
    <t>Trường Mẫu giáo Kim Đồng, xã Quảng Tiến; Hạng mục: Khối nhà hành chính, đa năng (02 tầng), nhà bảo vệ, sân</t>
  </si>
  <si>
    <t>1696/QĐ-UBND ngày 14/4/2025</t>
  </si>
  <si>
    <t>77</t>
  </si>
  <si>
    <t>Trường Tiểu học Phan Chu Trinh, xã Ea Tul; Hạng mục: Nhà hiệu bộ</t>
  </si>
  <si>
    <t>1668/QĐ-UBND ngày 10/4/2025</t>
  </si>
  <si>
    <t>Trường THCS Hoàng Văn Thụ, xã Ea Kiết; Hạng mục: Nhà lớp học, bộ môn</t>
  </si>
  <si>
    <t>2499/QĐ-UBND ngày 25/4/2025</t>
  </si>
  <si>
    <t>78</t>
  </si>
  <si>
    <t>Trường THCS Phan Đình Phùng, xã Quảng Hiệp; Hạng mục: Nhà lớp học 10 phòng</t>
  </si>
  <si>
    <t>1698/QĐ-UBND ngày 14/4/2025</t>
  </si>
  <si>
    <t>Trường Tiểu học Phan Bội Châu, xã Ea Drơng; Hạng mục: Nhà lớp học 10 phòng, cổng, tường rào, sân bê tông</t>
  </si>
  <si>
    <t>1673/QĐ-UBND ngày 10/4/2025</t>
  </si>
  <si>
    <t>79</t>
  </si>
  <si>
    <t>Hạ tầng kỹ thuật Khu dân cư Tổ dân phố 8, thị trấn Quảng Phú, huyện Cư M’gar</t>
  </si>
  <si>
    <t>968/QĐ-UBND ngày 12/10/2017</t>
  </si>
  <si>
    <t>Đường GT liên xã Ea H'Leo đi Ea Sol (năm 2024)</t>
  </si>
  <si>
    <t>4079/QĐ-UBND; 19/12/2023</t>
  </si>
  <si>
    <t>80</t>
  </si>
  <si>
    <t>Đường GT liên thôn (thôn 7 đi thôn 8), xã Ea Nam</t>
  </si>
  <si>
    <t>3679/QĐ-UBND; 15/11/2023</t>
  </si>
  <si>
    <t>Đường GT liên thôn từ Buôn Dang đi thôn 2C và đường thôn 7 đi hồ Ea H'Leo 1</t>
  </si>
  <si>
    <t>4078/QĐ-UBND; 19/12/2023</t>
  </si>
  <si>
    <t>81</t>
  </si>
  <si>
    <t>Đường GT liên xã Ea Nam- Đliê Yang (Đoạn từ TBA 160 đi thôn 5 xã Đliê Yang)</t>
  </si>
  <si>
    <t>4077/QĐ-UBND; 19/12/2023</t>
  </si>
  <si>
    <t>Đập Sình Mây, xã Cư Amung</t>
  </si>
  <si>
    <t>2014a/QĐ-UBND ngày 30/5/2024</t>
  </si>
  <si>
    <t>82</t>
  </si>
  <si>
    <t>Cải tạo, nâng cấp đường giao thông liên xã Ea Khal, Ea Wy, Cư A Mung, huyện Ea H’Leo</t>
  </si>
  <si>
    <t>4074/QĐ-UBND;19/12/2023</t>
  </si>
  <si>
    <t>Đường GT thôn 7a,7b,7c đi trung tâm xã Ea Hiao</t>
  </si>
  <si>
    <t>1775/QĐ-UBND ngày 10/5/2024</t>
  </si>
  <si>
    <t>83</t>
  </si>
  <si>
    <t>Cải tạo, nâng cấp đường GT liên xã Ea Wy- Cư Mốt- Ea Khăl</t>
  </si>
  <si>
    <t>1778/QĐ-UBND ngày 10/5/2024</t>
  </si>
  <si>
    <t>Cải tạo, nâng cấp đường GT liên huyện Ea H'Leo- Cư Mgar</t>
  </si>
  <si>
    <t>1781/QĐ-UBND ngày 10/5/2024</t>
  </si>
  <si>
    <t>84</t>
  </si>
  <si>
    <t>Trung tâm văn hóa huyện Ea H'Leo; HM: Nhà thi đấu và hạ tầng kỹ thuật khác</t>
  </si>
  <si>
    <t>1291/QĐ-UBND, ngày 12/4/2024</t>
  </si>
  <si>
    <t>V</t>
  </si>
  <si>
    <t>Ban QLDA ĐTXD Buôn Ma Thuột</t>
  </si>
  <si>
    <t>Đường giao thông Nguyễn Du, thị trấn Ea Súp, huyện Ea Súp</t>
  </si>
  <si>
    <t xml:space="preserve"> 4244 QĐ-UBND, ngày 17/11/2023</t>
  </si>
  <si>
    <t>Nâng cấp đường giao thông từ ngã ba Quỳnh Ngọc, xã Ea Na đi thác Dray Nur, xã Dray Sáp, huyện Krông Ana</t>
  </si>
  <si>
    <t>2168/QĐ-UBND, ngày 23/5/2023</t>
  </si>
  <si>
    <t>Trường THPT Krông Ana, huyện Krông Ana; Hạng mục: Nhà lớp học bộ môn</t>
  </si>
  <si>
    <t>3905/QĐ-UBND, ngày 24/10/2023</t>
  </si>
  <si>
    <t>Xây dựng trụ sở làm việc UBND xã Ea Na, huyện Krông Ana</t>
  </si>
  <si>
    <t>1286/QĐ-UBND, ngày 10/5/2024</t>
  </si>
  <si>
    <t>Đường vào khu phòng thủ SH01 xã Cư Kbang, huyện Ea Súp</t>
  </si>
  <si>
    <t>4242/QĐ-UBND, 17/11/2023</t>
  </si>
  <si>
    <t>Đường giao thông từ Tỉnh lộ 1 đi Làng Thanh niên lập nghiệp xã Ia Lốp, huyện Ea Súp (từ Km80+650 -:- Km83+600)</t>
  </si>
  <si>
    <t>1497/QĐ-UBND, ngày 09/4/2024</t>
  </si>
  <si>
    <t>Đường GT từ đường liên huyện Ea Súp - Cư Mgar đi khu sản xuất đồng bào dân tộc tại chỗ xã Cư Mlan, huyện Ea Súp</t>
  </si>
  <si>
    <t>1553/QĐ-UBND, ngày 12/4/2024</t>
  </si>
  <si>
    <t>Sửa chữa, nâng cấp kênh N8 thuộc hệ thống kênh chính Tây, công trình thủy lợi Ea Súp Thượng</t>
  </si>
  <si>
    <t>1490/QĐ-UBND, ngày 05/4/2024</t>
  </si>
  <si>
    <t>Trạm bơm Buôn Trí, xã Krông Na, huyện Buôn Đôn</t>
  </si>
  <si>
    <t>1510/QĐ-UBND, ngày 25/4/2022</t>
  </si>
  <si>
    <t>Cải tạo, nâng cấp 02 trục đường Lê Hồng Phong, thị trấn Ea Súp, huyện Ea Súp</t>
  </si>
  <si>
    <t xml:space="preserve"> 4243 QĐ-UBND, ngày 17/11/2023</t>
  </si>
  <si>
    <t>Đường giao thông trục chính vào khu du lịch sinh thái Buôn Đôn, xã Krông Na</t>
  </si>
  <si>
    <t>2589/QĐ-UBND , 20/9/2021</t>
  </si>
  <si>
    <t>Kiên cố hóa kênh tưới cánh đồng đồi cao, cánh đồng 19/3, xã Ea Bar, huyện Buôn Đôn</t>
  </si>
  <si>
    <t>4848/QĐ-UBND, ngày 29/12/2023</t>
  </si>
  <si>
    <t>Hội trường liên cơ quan huyện Buôn Đôn</t>
  </si>
  <si>
    <t>2145/QĐ-UBND, ngày 11/6/2024</t>
  </si>
  <si>
    <t>Cải tạo, nâng cấp đường giao thông từ Tỉnh lộ 1 vào khu du lịch Thanh Hà (Thác 7 nhánh), xã Ea Huar, huyện Buôn Đôn</t>
  </si>
  <si>
    <t>3301/QĐ-UBND, ngày 15/8/2023</t>
  </si>
  <si>
    <t>Cải tạo, nâng cấp đường giao thông liên xã Ea Nuôl, huyện Buôn Đôn đi xã Hoà Xuân, thành phố Buôn Ma Thuột</t>
  </si>
  <si>
    <t>1556/QĐ-UBND, ngày 26/4/2024</t>
  </si>
  <si>
    <t>Gói 41B thuộc dự án: CTTL Hồ chứa nước Ea Súp thượng Hợp phần hệ thống kênh chính Tây</t>
  </si>
  <si>
    <t>3045/QĐ-BNN
XD, 26/10/2009; 
2369/QĐ
UBND, 
09/10/2014; 
1310/QĐ-BNN
XD, 15/4/2016</t>
  </si>
  <si>
    <t>Chỉnh trang đô thị trung tâm huyện Buôn Đôn</t>
  </si>
  <si>
    <t>4849/QĐ-UBND, ngày 29/12/2023</t>
  </si>
  <si>
    <t>Nâng cấp đường giao thông từ thị trấn Buôn Trấp đi Buôn Tơ Lơ, huyện Krông Ana</t>
  </si>
  <si>
    <t>1282/QĐ-UBND, ngày 09/5/2024</t>
  </si>
  <si>
    <t>Xây dựng trạm bơm buôn trấp 6 và hệ thống kênh tưới khu vực Thác Đá, thị trấn Buôn Trấp, huyện Krông Ana</t>
  </si>
  <si>
    <t>1283/QĐ-UBND, ngày 09/5/2024</t>
  </si>
  <si>
    <t>Cải tạo nâng cấp và mở rộng tuyến đường Nguyễn Du nối dài, thị trấn Buôn Trấp, huyện Krông Ana (đoạn từ tổ dân phố 3 đến ngã tư buôn Ê Căm)</t>
  </si>
  <si>
    <t>2472/QĐ-UBND, 24/6/2023</t>
  </si>
  <si>
    <t>Hệ thống điện chiếu sáng công cộng các tuyến đường thị trấn Ea Súp.</t>
  </si>
  <si>
    <t>1499/QĐ-UBND, ngày 09/4/2024</t>
  </si>
  <si>
    <t>Gói 41A  thuộc dự án: CTTL Hồ chứa nước Ea Súp thượng Hợp phần hệ thống kênh chính Tây</t>
  </si>
  <si>
    <t xml:space="preserve"> 3045/QĐ-BNN
XD, 26/10/2009; 
2369/QĐ
UBND, 
09/10/2014; 
1310/QĐ-BNN
XD, 15/4/2016</t>
  </si>
  <si>
    <t>Xây dựng trạm bơm Buôn Trấp 5 và hệ thống kênh tưới cánh đồng tháng 10, huyện Krông Ana</t>
  </si>
  <si>
    <t>1120/QĐ UBND, ngày 26/4/2024</t>
  </si>
  <si>
    <t>Đường giao thông ra khu sản xuất tập trung cánh đồng tháng 10, thị trấn Buôn Trấp, huyện Krông Ana</t>
  </si>
  <si>
    <t xml:space="preserve"> 1121/QĐ
UBND, ngày 
26/4/2024</t>
  </si>
  <si>
    <t>Dự án Đường giao thông Cụm Công nghiệp Ea Lê, huyện Ea Súp (Đường số No1, N02, No3, No4),</t>
  </si>
  <si>
    <t>2888/QĐ-UBND, ngày 23/12/2022</t>
  </si>
  <si>
    <t>Cải tạo, nâng cấp đường giao thông từ Km2+500 Tỉnh lộ 1, xã Ea Nuôl huyện Buôn Đôn đi xã Hòa Xuân, thành phố Buôn Ma Thuột</t>
  </si>
  <si>
    <t>3304/QĐ-UBND, ngày 27/8/2024</t>
  </si>
  <si>
    <t>Đường Nguyễn Hữu Thọ nối từ đường Nguyễn Chí Thanh đến hẻm 119 Nguyễn Văn Cừ</t>
  </si>
  <si>
    <t>8026/QĐ-UBND - 30/10/2019</t>
  </si>
  <si>
    <t>Trường THCS Phan Chu Trinh; Hạng mục: Xây mới nhà lớp học, nhà đa năng nhà bảo vệ, Garaxe; Cải tạo mở rộng các nhà lớp học, nhà bộ môn và hạ tầng kỹ thuật</t>
  </si>
  <si>
    <t xml:space="preserve">5861/QĐ-UBND, ngày 5/10/2023 </t>
  </si>
  <si>
    <t>Đường Đông Tây, thành phố Buôn Ma Thuột</t>
  </si>
  <si>
    <t>2051/QĐ-UBND 13/10/2023</t>
  </si>
  <si>
    <t>Đường Phan Huy Chú (từ đường 30/4 đến hết phường Khánh Xuân)- giai đoạn 1</t>
  </si>
  <si>
    <t>8668/QĐ-UBND - 10/10/2022</t>
  </si>
  <si>
    <t xml:space="preserve">Hồ thủy lợi Ea Tam </t>
  </si>
  <si>
    <t>1674/QĐ-UBND 07/7/2021</t>
  </si>
  <si>
    <t>Nạo vét, nâng cấp đập, tràn, cống, đường vào đập Hồ ông Và, xã Ea Tu</t>
  </si>
  <si>
    <t>Quyết định số 3516/QĐ-UBND ngày 3/7/2022</t>
  </si>
  <si>
    <t>Xây dựng hệ thống điện chiếu sáng thông minh một số tuyến đường trên địa bàn thành phố Buôn Ma Thuột (tuyến đường Lê Duẩn, Y Wang và các đường nhánh rẽ)</t>
  </si>
  <si>
    <t>2382/QĐ-UBND - 21/04/2025</t>
  </si>
  <si>
    <t>XDCSHT khu dân cư TDP 12 phường Tân An (khu chăn nuôi cũ, 6,2ha)</t>
  </si>
  <si>
    <t>1868/QĐ-UBND
 ngày 31/3/2025</t>
  </si>
  <si>
    <t>Đường Hùng Vương (Nối tiếp giai đoạn 1 đến đường Nguyễn Văn Cừ)</t>
  </si>
  <si>
    <t>7599/QĐ-UBND - 30/08/2022</t>
  </si>
  <si>
    <t>Nâng cấp, mở rộng đường 19 tháng 5 (giai đoạn 1)</t>
  </si>
  <si>
    <t>Quyết định số 6322/QĐ-UBND ngày 30/10/2023</t>
  </si>
  <si>
    <t>Di tích lịch sử Đài tưởng niệm Liệt sĩ Mậu Thân 1968, phường Tân Hoà, thành phố Buôn Ma Thuột; Hạng mục: Sửa chữa, tôn tạo khu mộ tập thể Liệt sĩ tại Km7</t>
  </si>
  <si>
    <t>Quyết định số 7302/QĐ-UBND, ngày 21/12/2023</t>
  </si>
  <si>
    <t>Trường Mầm non Hòa Phú; hạng mục: Nhà lớp học 06 phòng và 02 phòng chức năng, bếp ăn, nhà bảo vệ; nhà xe, hạ tầng kỹ thuật; Cải tạo nhà lớp học 05 phòng, sân vườn, cổng, tường rào</t>
  </si>
  <si>
    <t>2245/QĐ-UBND ngày 11/4/2025</t>
  </si>
  <si>
    <t>Đường nối từ ngã ba Y Wang - Lê Duẩn đến đường 30 tháng 4 (đường Bà Huyện Thanh Quan nối dài)</t>
  </si>
  <si>
    <t>Quyết định số 5748/QĐ-UBND ngày 04/9/2021</t>
  </si>
  <si>
    <t xml:space="preserve">Cải tạo, sửa chữa một số tuyến đường trên địa bàn thành phố </t>
  </si>
  <si>
    <t>Quyết định số 1742/QĐ-UBND ngày 26/3/2025</t>
  </si>
  <si>
    <t>XDCSHT khu dân cư thôn 2, xã Cư Êbur</t>
  </si>
  <si>
    <t>Quyết định số 8604/QĐ-UBND ngày 01/12/2021</t>
  </si>
  <si>
    <t>Đường nối từ đường Hà Huy Tập đến Quốc lộ 14 (đường Nguyễn Chí Thanh), phường Tân An, thành phố Buôn Ma Thuột</t>
  </si>
  <si>
    <t>3268/QĐ-UBND 16/3/2023</t>
  </si>
  <si>
    <t>Mở rộng, nâng cấp đường D8, phường Tân An</t>
  </si>
  <si>
    <t>Quyết định số 2224/QĐ-UBND ngày 13/4/2022,  QĐ số 2151/QĐ-UBND ngày 08/4/2025</t>
  </si>
  <si>
    <t>Đường nối từ Hùng Vương (số 397 Hùng Vương) đến đường Trần Quý Cáp</t>
  </si>
  <si>
    <t>2683/QĐ-UBND - 29/04/2022</t>
  </si>
  <si>
    <t>Trường THCS Trần Bình Trọng; hạng mục: Xây mới 06 phòng lớp học; Nhà đa năng, nhà thư viện và hạ tầng kỹ thuật</t>
  </si>
  <si>
    <t>2539/QĐ-UBND - 24/4/2025</t>
  </si>
  <si>
    <t>Cải tạo hạ tầng kỹ thuật xung quanh nút giao Ngã Sáu thành phố Buôn Ma Thuột</t>
  </si>
  <si>
    <t>2367/QĐ-UBND 17/4/2025</t>
  </si>
  <si>
    <t>4242/QĐ- UBND ngày 17/11/2023</t>
  </si>
  <si>
    <t>Đường Chu Văn An - Nơ Trang Long - Hồ Xuân Hương, thị trấn Ea Súp, huyện Ea Súp</t>
  </si>
  <si>
    <t>1554/QĐ-UBND ngày 12/4/2024</t>
  </si>
  <si>
    <t>Đường giao thông từ trung tâm xã Ia Rvê đi đồn biên phòng 737, xã Ia Rvê, huyện Ea Súp</t>
  </si>
  <si>
    <t>2140/QĐ-UBND ngày 14/03/2022</t>
  </si>
  <si>
    <t>Trường THCS Bế Văn Đàn; Hạng mục: Nhà bộ môn</t>
  </si>
  <si>
    <t>QĐ số 1163/QĐ-UBND ngày 04/03/2024</t>
  </si>
  <si>
    <t>Trường THCS Ea Bung; Hạng mục: Nhà lớp học 06 phòng</t>
  </si>
  <si>
    <t>QĐ số 215/QĐ-UBND ngày 16/06/2021</t>
  </si>
  <si>
    <t>Đường giao thông từ xã Ea Lê đi thôn Bình Lợi, xã Cư M’lan, huyện Ea Súp</t>
  </si>
  <si>
    <t>3441/QĐ-UBND ngày 26/9/2024</t>
  </si>
  <si>
    <t>Hệ thống điện chiếu sáng công cộng các tuyến đường thị trấn Ea Súp</t>
  </si>
  <si>
    <t>QĐ số 1499/QĐ-UBND ngày 09/4/2024</t>
  </si>
  <si>
    <t>Trường THPT Ea Súp; Hạng mục: Xây dựng 04 phòng học bộ môn (02 tầng)</t>
  </si>
  <si>
    <t>QĐ số 2210/QĐ-UBND ngày 08/7/2024</t>
  </si>
  <si>
    <t>Trường mầm non Cư Kbang; Hạng mục: Nhà lớp học 04 phòng</t>
  </si>
  <si>
    <t>Số 3306/QĐ-UBND, ngày 03/06/2022</t>
  </si>
  <si>
    <t>1163/QĐ-UBND ngày 04/03/2024</t>
  </si>
  <si>
    <t>Trường THCS Quang Trung; Hạng mục: Nhà bộ môn</t>
  </si>
  <si>
    <t>QĐ số 1675/QĐ-UBND ngày 26/04/2024</t>
  </si>
  <si>
    <t>Trường TH Cư M'lan, xã Cư M'lan; Hạng mục: Nhà lớp học 06 phòng</t>
  </si>
  <si>
    <t>QĐ số 2224/QĐ-UBND ngày 11/7/2024</t>
  </si>
  <si>
    <t>Đường giao thông liên xã từ Đập Thiên Đường, xã Tân Hòa đi thôn Ea Ly, xã Ea Wer, huyện Buôn Đôn</t>
  </si>
  <si>
    <t xml:space="preserve">3465/QĐ-UBND ngày 22/8/2022 </t>
  </si>
  <si>
    <t>Nhà văn hóa và sân thể thao xã Tân Hòa</t>
  </si>
  <si>
    <t>2831/QĐ-UBND ngày 14/7/2023</t>
  </si>
  <si>
    <t>Trường MN Họa Mi xã Krông Na, HM: Nhà hiệu bộ</t>
  </si>
  <si>
    <t>1138/QĐ-UBND, ngày 14/3/2023</t>
  </si>
  <si>
    <t>Chỉnh trang đô thị trung tâm huyện</t>
  </si>
  <si>
    <t>Cải tạo, nâng cấp tuyến đường giao thông liên xã Dur Kmăl đi xã Quảng Điền, huyện Krông Ana</t>
  </si>
  <si>
    <t>4071/QĐ-UBND ngày 16/11/2023 của UBND huyện Krông Ana</t>
  </si>
  <si>
    <t>Cải tạo, nâng cấp đường Lê Duẩn (đoạn từ đường Nguyễn Du đến đường Ngô Quyền), thị trấn Buôn Trấp (giai đoạn 1)</t>
  </si>
  <si>
    <t>517/QĐ-UBND ngày 21/3/2023 của UBND huyện Krông Ana</t>
  </si>
  <si>
    <t>Đường giao thông từ đường Lê Quý Đôn, TDP7 đi buôn Ê Căm, thị trấn Buôn Trấp</t>
  </si>
  <si>
    <t>3694/QĐ-UBND ngày 30/12/2022</t>
  </si>
  <si>
    <t>Đường giao thông liên thôn từ buôn Dhăm buôn Ea Kruế, xã Ea Bông, huyện Krông Ana</t>
  </si>
  <si>
    <t>3332/QĐ-UBND ngày
15/9/2023</t>
  </si>
  <si>
    <t>Cải tạo, nâng cấp vỉa hè trụ sở Đảng ủy - HĐND - UBND - UBMTTQVN xã Ea Bông</t>
  </si>
  <si>
    <t>3243/QĐ-UBND ngày 14 /10 / 2024 của  UBND huyện Krông Ana</t>
  </si>
  <si>
    <t>Đường giao thông liên thôn từ thôn Hòa Tây đi buôn Dhăm và buôn Knul đi thôn 10/3, xã Ea Bông, huyện Krông Ana</t>
  </si>
  <si>
    <t>3331/QĐ-UBND ngày 15/9/2023 của UBND huyện Krông Ana</t>
  </si>
  <si>
    <t>Xây dựng trạm bơm T144 và kiên cố hoá kênh mương cánh đồng B, thôn buôn Triết, xã Dur Kmăl, huyện Krông Ana;</t>
  </si>
  <si>
    <t>4072/QĐ-UBND ngày 16/11/2023 của UBND huyện Krông Ana</t>
  </si>
  <si>
    <t>Đường giao thông buôn Năc và buôn Ea Kruế, xã Ea Bông, huyện Krông Ana</t>
  </si>
  <si>
    <t>3333/QĐ-UBND ngày 15 tháng 9 năm 2023 của UBND huyện Krông Ana</t>
  </si>
  <si>
    <t>VI</t>
  </si>
  <si>
    <t>Ban QLDA ĐTXD Ea Kar</t>
  </si>
  <si>
    <t>Dự án Đầu tư xây dựng đường giao thông trục D2 (đường trục chính trung tâm) Cụm Công nghiệp Cư Kuin</t>
  </si>
  <si>
    <t>Ea H'leo</t>
  </si>
  <si>
    <t>1999/QĐ-UBND, ngày 08/9/2022</t>
  </si>
  <si>
    <t>Trạm bơm cánh đồng Công Trường, xã Ea Trul, huyện Krông Bông</t>
  </si>
  <si>
    <t>3276/QĐ-UBND, ngày 19/7/2023</t>
  </si>
  <si>
    <t>Kiên cố hóa kênh mương công trình Trạm bơm Buôn Tliêr xã Hòa Phong, huyện Krông Bông</t>
  </si>
  <si>
    <t>2489/QĐ-UBND, ngày 21/6/2023</t>
  </si>
  <si>
    <t>Đường vào khu sản xuất phía Tây xã Dang Kang, huyện Krông Bông</t>
  </si>
  <si>
    <t>1291/QĐ-UBND ngày 01/04/2024</t>
  </si>
  <si>
    <t>Sửa chữa kênh N2 CTTL Buôn Triết, xã Buôn Triết, huyện Lắk</t>
  </si>
  <si>
    <t>2312/QĐ-UBND, ngày  13/6/2023</t>
  </si>
  <si>
    <t>Kiên cố hóa kênh mương công trình trạm bơm Buôn Cư Mil, xã Ea Trul, huyện Krông Bông</t>
  </si>
  <si>
    <t>1388/QĐ-UBND, ngày 17/4/2024</t>
  </si>
  <si>
    <t>Trường THPT Trần Hưng Đạo, huyện Krông Bông; Hạng mục: Nhà lớp học 8 phòng, nhà bộ môn kết hợp các phòng chức năng, nhà đa chức năng, sân bê tông</t>
  </si>
  <si>
    <t>1390/QĐ-UBND, ngày 17/4/2024</t>
  </si>
  <si>
    <t>Trụ Sở làm việc Đảng ủy, HĐND-UBND- UBMT Tổ quốc  xã Cư Pui, huyện Krông Bông</t>
  </si>
  <si>
    <t>1421/QĐ-UBND, ngày 22/4/2024</t>
  </si>
  <si>
    <t>Nâng cấp đường giao thông từ thôn 7, xã Ea Phê đi thôn 19, 20 xã Krông Buk, huyện Krông Pắc</t>
  </si>
  <si>
    <t>1816/QĐ-UBND, ngày 10/4/2023</t>
  </si>
  <si>
    <t>Kiên cố hóa kênh mương từ trạm bơm Tong Ting đi cánh đồng hồ Tong Ting và cánh đồng Hòa Hiệp, buôn Ea Mao, xã Ea Yiêng</t>
  </si>
  <si>
    <t>1653/QĐ-UBND, ngày 06/5/2024</t>
  </si>
  <si>
    <t>Cải tạo, nâng cấp đường giao thông liên xã Ea Pil đi xã Cư Prao, huyện M'Drắk (Đoạn nối dài)</t>
  </si>
  <si>
    <t xml:space="preserve"> 977/QĐ
UBND, ngày 
15/3/2023</t>
  </si>
  <si>
    <t>Cải tạo, nâng cấp đường giao thông liên xã Ea Trang đi xã Cư San, huyện M'Drắk (lý trình Km0+00 - Km1+720 và Km4+280 - Km6+130)</t>
  </si>
  <si>
    <t xml:space="preserve"> 1345/QĐ
UBND, ngày 
07/4/2023</t>
  </si>
  <si>
    <t xml:space="preserve">Nâng cấp đường giao thông từ Quốc lộ 26 đi thôn Ea Bra, xã Ea Trang, huyện M'Drắk </t>
  </si>
  <si>
    <t xml:space="preserve"> 1409/QĐ
UBND, ngày 
29/3/2024</t>
  </si>
  <si>
    <t xml:space="preserve">Nâng cấp đường giao thông liên thôn từ buôn M'Jui đi buôn M'o xã Ea Trang, huyện M'Drắk </t>
  </si>
  <si>
    <t xml:space="preserve"> 1408/QĐ
UBND, ngày 
29/3/2024</t>
  </si>
  <si>
    <t>Cải tạo, nâng cấp đường vành đai phía tây nam Thị trấn M'Drắk, huyện M'Drắk</t>
  </si>
  <si>
    <t xml:space="preserve"> 1803/QĐ
UBND, ngày 
04/5/2024</t>
  </si>
  <si>
    <t>Đường N8 Khu trung tâm hành chính mới huyện Ea Kar</t>
  </si>
  <si>
    <t>323/QĐ-UBND, 22/6/2023</t>
  </si>
  <si>
    <t>Đầu tư xây dựng cơ sở hạ tầng thiết yếu khu dân cư Buôn Ea Rớt, xã Cư Elang, huyện Ea Kar</t>
  </si>
  <si>
    <t>125/QĐ-UBND, ngày 27/3/2023</t>
  </si>
  <si>
    <t>Xây dựng hệ thống tiêu nước dọc đường lô cao su từ tỉnh lộ 10 đấu nối vào hệ thống thoát nước khu trung tâm hành chính huyện Cư Kuin</t>
  </si>
  <si>
    <t>2592/QĐ-UBND, ngày 26/9/2023</t>
  </si>
  <si>
    <t xml:space="preserve">Cải tạo, nâng cấp đường GT từ thôn 1B đi thôn 19 xã Cư Êwi, huyện Cư Kuin </t>
  </si>
  <si>
    <t>1761/QĐ-UBND, 02/6/2023</t>
  </si>
  <si>
    <t>Nâng cấp vỉa hè, hệ thống điện bờ hồ và Trung tâm huyện phục vụ du lịch hồ Lắk</t>
  </si>
  <si>
    <t>1460/QĐ-UBND ngày 30/6/2022</t>
  </si>
  <si>
    <t>Thảm nhựa các tuyến đường giao thông nội thị trấn Liên Sơn, huyện Lắk</t>
  </si>
  <si>
    <t>3770/QĐ-UBND, ngày 24/10/2023</t>
  </si>
  <si>
    <t>Dự án Hệ thống xử lý nước thải Cụm Công nghiệp Ea Đar, huyện Ea Kar</t>
  </si>
  <si>
    <t>325/QĐ-UBND, 22/6/2023</t>
  </si>
  <si>
    <t>Hệ thống kênh mương kênh T25, cánh đồng thôn Tân Lợi 1, buôn Đăk Rơ Leang 1, Đăk Rơ Leang 2 xã Ea Uy, huyện Krông Pắc</t>
  </si>
  <si>
    <t>2559/QĐ-UBND, ngày 19/6/2023</t>
  </si>
  <si>
    <t>Trạm bơm cánh đồng Đồi Sơn, xã Khuê Ngọc Điền, huyện Krông Bông</t>
  </si>
  <si>
    <t>2596/QĐ-UBND, ngày 28/6/2023</t>
  </si>
  <si>
    <t>Đường vào khu dãn dân, tái định cư (Buôn Ea Chôr,  Buôn Kiều, Buôn Hằng Năm), xã Yang Mao, huyện Krông Bông</t>
  </si>
  <si>
    <t>2685/QĐ-UBND ngày 29/9/2021</t>
  </si>
  <si>
    <t>Nhà thi đấu thể dục thể thao huyện Krông Pắc</t>
  </si>
  <si>
    <t>1659/QĐ-UBND, ngày 08/5/2024</t>
  </si>
  <si>
    <t>Nâng cấp, sửa chữa đường giao thông từ trung tâm xã Krông Búk (QL26), huyện Krông Pắc đi xã Cư Huê, huyện Ea Kar</t>
  </si>
  <si>
    <t>2309/QĐ-UBND, ngày 31/5/2023</t>
  </si>
  <si>
    <t>Đường giao thông liên xã Đắk Phơi - Đắk Nuê, huyện Lắk</t>
  </si>
  <si>
    <t>1354/QĐ-UBND, ngày 11/4/2024</t>
  </si>
  <si>
    <t>Đường ven hồ Lắk đoạn từ đường liên xã Yang Tao - Đắk Liêng đến buôn Bhôk, xã Yang Tao, huyện Lắk</t>
  </si>
  <si>
    <t>1391/QĐ-UBND, ngày 22/4/2024</t>
  </si>
  <si>
    <t>Trung tâm Truyền thông - Văn hóa - Thể thao huyện Cư Kuin; Hạng mục: Nhà thi đấu thể thao, nhà bảo vệ, cổng tường rào và hạ tầng kỹ thuật</t>
  </si>
  <si>
    <t>962/QĐ-UBND, ngày 03/4/2024</t>
  </si>
  <si>
    <t>Dự án Xây dựng nhà máy xử lý nước thải tập trung Cụm Công nghiệp Cư Kuin</t>
  </si>
  <si>
    <t>2046/QĐ-UBND, ngày 13/9/2022</t>
  </si>
  <si>
    <t>Nâng cấp, mở rộng hoa viên tượng đài chiến thắng huyện Lắk</t>
  </si>
  <si>
    <t>1389/QĐ-UBND, ngày 22/4/2024</t>
  </si>
  <si>
    <t>Trụ sở Đảng ủy - HĐND - UBND và UBMTTQVN xã Ea Hu</t>
  </si>
  <si>
    <t>1898/QĐ-UBND, ngày 23/6/2023</t>
  </si>
  <si>
    <t>Hệ thống thoát nước khu trung tâm hành chính huyện Cư Kuin</t>
  </si>
  <si>
    <t>2212/QĐ-UBND, 27/7/2016; 2995/QĐ-UBND, 15/10/2019</t>
  </si>
  <si>
    <t>Đường giao thông nội thị từ Tổ dân phố 8 (nay tổ dân phố 1 mới) đi Tổ dân phố 4 thị trấn M'Drắk, huyện M'Drắk</t>
  </si>
  <si>
    <t xml:space="preserve"> 1008/QĐ
UBND, ngày 
20/3/2023</t>
  </si>
  <si>
    <t>Cải tạo đường GT liên xã Ea Ktur đi xã Ea Ning (đoạn từ ngã 3 Ea Sim đến Hồ Viêt Đức 4), huyện Cư Kuin</t>
  </si>
  <si>
    <t>60/QĐ-UBND, ngày 13/01/2023</t>
  </si>
  <si>
    <t>Trạm bơm Đông sơn xã Hòa Hiệp, huyện Cư Kuin</t>
  </si>
  <si>
    <t>1778/QĐ-UBND, 31/10/2018</t>
  </si>
  <si>
    <t>Kiên cố hóa kênh mương công trình Trạm bơm thôn 6, xã Hòa Lễ huyện Krông Bông</t>
  </si>
  <si>
    <t>1389/QĐ-UBND, ngày 17/4/2024</t>
  </si>
  <si>
    <t xml:space="preserve">Nâng cấp, cải tạo Đường giao thông liên xã từ thôn 2 xã Ea Bhôk đến chợ An Bình xã Ea Hu, huyện Cư Kuin. </t>
  </si>
  <si>
    <t>1207/QĐ-UBND, ngày 17/5/2023</t>
  </si>
  <si>
    <t>Đường D5, N4 Khu trung tâm hành chính mới huyện Ea Kar</t>
  </si>
  <si>
    <t>1214/QĐ-UBND, 30/5/2022</t>
  </si>
  <si>
    <t>Dự án Đường giao thông Cụm Công nghiệp M’Drắk, huyện M’Drắk</t>
  </si>
  <si>
    <t xml:space="preserve"> 5306/QĐ
UBND, ngày 
08/12/2023</t>
  </si>
  <si>
    <t>Trường tiểu học - THCS Lý Tự Trọng các hạng mục khuôn viên và kiến trúc khác</t>
  </si>
  <si>
    <t>286/QĐ-UBND ngày 02/06/2022</t>
  </si>
  <si>
    <t>Trường mầm non Thanh Bình, xã Ea Sar, huyện Ea Kar. Hạng mục: Nhà lớp học 6 phòng 1 tầng</t>
  </si>
  <si>
    <t>519/QĐ-UBND 30/8/2021</t>
  </si>
  <si>
    <t xml:space="preserve">Xây dựng nhà lớp học 8 phòng - 02 tầng Trường Mầm non Bình Minh </t>
  </si>
  <si>
    <t>45/QĐ-UBND 26/01/2022</t>
  </si>
  <si>
    <t xml:space="preserve">Xây dựng 4 phòng lớp học trường Mầm non Phong Lan, xã Ea Kmút, huyện Ea Kar </t>
  </si>
  <si>
    <t>856/QĐ-UBND ngày 13/9/2022</t>
  </si>
  <si>
    <t>Trường TH La Văn Cầu 6 phòng học nâng cấp</t>
  </si>
  <si>
    <t xml:space="preserve"> 356/QĐ-UBND ngày 16/6/2022</t>
  </si>
  <si>
    <t>Chỉnh trang vỉa hè, cây xanh đường ĐH.2 từ QL26 đi Ea Pal</t>
  </si>
  <si>
    <t>342/QĐ-UBND ngày 28/06/2023</t>
  </si>
  <si>
    <t>Đường trục đi nhà văn hoá xã Cư Huê</t>
  </si>
  <si>
    <t>688/QĐ-UBND ngày 28/10/2022</t>
  </si>
  <si>
    <t>Đường từ thị trấn Ea Kar đi Cư Huê</t>
  </si>
  <si>
    <t xml:space="preserve"> 504/QĐ-UBND ngày 11/8/2022</t>
  </si>
  <si>
    <t>Chỉnh trang đường giao thông nội thị xã Cư Ni</t>
  </si>
  <si>
    <t xml:space="preserve"> 510/QĐ-UBND ngày 15/8/2022</t>
  </si>
  <si>
    <t>Đường giao thông Cư Ni - Ea Pal</t>
  </si>
  <si>
    <t xml:space="preserve">524/QĐ-UBND ngày 19/8/2022 </t>
  </si>
  <si>
    <t>Trục cảnh quan trung tâm xã Xuân Phú</t>
  </si>
  <si>
    <t>595/QĐ-UBND ngày 19/9/2022</t>
  </si>
  <si>
    <t>Đường nội bộ Trụ sở HĐND&amp;UBND xã Ea Pal, huyện Ea Kar</t>
  </si>
  <si>
    <t>563/QĐ-UBND ngày 14/9/2021</t>
  </si>
  <si>
    <t>Đường giao thông liên xã Xuân Phú đi Ea Sar (từ ngã ba nhà bà Vui, thôn Trung Hòa xã Xuân Phú đi cầu mới qua xã Ea Sar), huyện Ea Kar</t>
  </si>
  <si>
    <t>241/QĐ-UBND, ngày 12/5/2022</t>
  </si>
  <si>
    <t>ĐGT liên xã Ea Pal đi TT Ea Knốp (Đoạn từ nhà ông Khẩn thôn 9 đến nhà ông Thưởng thôn 6B xã Ea Pal)</t>
  </si>
  <si>
    <t>379/QĐ-UBND, ngày 25/7/2023</t>
  </si>
  <si>
    <t>ĐGT liên xã Ea Pal đi Cư Prông (Đoạn từ nhà ông Huy T14 đến nhà ông Thượng T6B)</t>
  </si>
  <si>
    <t>375/QĐ-UBND, ngày 24/7/2023</t>
  </si>
  <si>
    <t>ĐGT liên xã Ea Pal đi xã Cư Ni (Đoạn từ cổng chào T5 đi nhà ông Linh T13 và đoạn từ cổng chào T2 đi nhà ông Hương T2)</t>
  </si>
  <si>
    <t>374/QĐ-UBND, ngày 24/7/2023</t>
  </si>
  <si>
    <t>Nhà văn hóa xã Ea Pal</t>
  </si>
  <si>
    <t>381/QĐ-UBND, ngày 25/7/2023</t>
  </si>
  <si>
    <t>Đường giao thông trục xã ĐX2 và ĐX5 xã Ea Ô</t>
  </si>
  <si>
    <t>657/QĐ-UBND ngày 15/11/2023</t>
  </si>
  <si>
    <t>Đường giao thông trục chính trung tâm xã Cư Prông đi buôn M'um</t>
  </si>
  <si>
    <t>823/QĐ-UBND ngày 23/12/2022</t>
  </si>
  <si>
    <t>Đường giao thông trung tâm xã Cư Yang đến giáp xã Ea Ô</t>
  </si>
  <si>
    <t>829/QĐ-UBND, ngày 23/12/2022</t>
  </si>
  <si>
    <t>Đường giao thông thôn Hạ Long đi trung tâm xã Cư Prông</t>
  </si>
  <si>
    <t>825/QĐ-UBND, ngày 23/12/2022</t>
  </si>
  <si>
    <t>Đường giao thông liên xã từ xã Cư Elang đi xã Ea Ô</t>
  </si>
  <si>
    <t>824/QĐ-UBND, ngày 23/12/2022</t>
  </si>
  <si>
    <t>Xây dựng các trục đường giao thông từ các buôn M'ar , M'oa đi trung tâm xã Cư Huê, huyện Ea Kar</t>
  </si>
  <si>
    <t>331/QĐ-UBND, ngày 26/6/2023</t>
  </si>
  <si>
    <t>Đường giao thông liên xã Cư Prông đi Ea Tih (từ Hạ Long xã Cư Prông đi thôn Tiến Đông xã Ea Tih)</t>
  </si>
  <si>
    <t>332/QĐ-UBND, ngày 26/6/2023</t>
  </si>
  <si>
    <t>Đường giao thông liên xã Ea Sar đi xã Ea Sô, huyện Ea Kar</t>
  </si>
  <si>
    <t>333/QĐ-UBND, ngày 26/6/2023</t>
  </si>
  <si>
    <t>Đường giao thông liên xã Xuân Phú - Ea Sar (đoạn thôn Hạ Điền xã Xuân Phú đi thôn Thanh Bình xã Ea Sar), huyện Ea Kar</t>
  </si>
  <si>
    <t xml:space="preserve">238/QĐ-UBND ngày 11/5/2022  </t>
  </si>
  <si>
    <t>Trường mầm non Ngọc Lan thị trấn Ea Kar</t>
  </si>
  <si>
    <t>448/QĐ-UBND ngày 30/7/2024</t>
  </si>
  <si>
    <t>Đường D5, N4 Khu trung tâm hành chính mới huyện Ea Kar (26 tỷ đồng)</t>
  </si>
  <si>
    <t xml:space="preserve">1214/QĐ-UBND ngày 30/5/2022 </t>
  </si>
  <si>
    <t>Xây dựng một số hạng mục kỹ thuật san nền, kè đá thuộc Khu trung tâm hành chính mới huyện Ea Kar (14,9 tỷ đồng)</t>
  </si>
  <si>
    <t xml:space="preserve">713/QĐ-UBND ngày 05/12/2023 </t>
  </si>
  <si>
    <t>323/QĐ-UBND ngày 22/06/2023</t>
  </si>
  <si>
    <t>Đường trục chính từ QL 26 vào trụ sở UBND Thị trấn Ea Knốp</t>
  </si>
  <si>
    <t>753/QĐ-UBND ngày 17/12/2024</t>
  </si>
  <si>
    <t>Trường Nguyễn Bỉnh Khiêm, xã Ea Kmút, huyện Ea Kar</t>
  </si>
  <si>
    <t>405/QĐ-UBND ngày 03/7/2024</t>
  </si>
  <si>
    <t>Đường giao thông liên thôn từ buôn Mliêng đi thôn Hòa Bình 3</t>
  </si>
  <si>
    <t>4068/QĐ-UBND ngày 14/11/2023</t>
  </si>
  <si>
    <t>Xây dựng nhà bộ phận một cửa UBND huyện</t>
  </si>
  <si>
    <t>12/QĐ-UBND ngày 12/12/2024</t>
  </si>
  <si>
    <t>Cải tạo, nâng cấp đập dâng Cây Dù</t>
  </si>
  <si>
    <t>4070/QĐ-UBND ngày 14/11/2023</t>
  </si>
  <si>
    <t>Xây dựng hệ thống lưới điện để cấp điện cho các hộ dân tại thôn Ea Rớt, xã Cư Pui, huyện Krông Bông</t>
  </si>
  <si>
    <t>Quyết định số 2395/QĐ-UBND ngày 01/07/2024 của UBND huyện Krông Bông</t>
  </si>
  <si>
    <t>Đường giao thông trục chính vào khu sản xuất cánh đồng tập trung xã Yang Reh</t>
  </si>
  <si>
    <t>2415/QĐ-UBND ngày 15/6/2023</t>
  </si>
  <si>
    <t>Đường giao thông liên xã Hoà Thành đi xã Hoà Tân, huyện Krông Bông</t>
  </si>
  <si>
    <t>3288/QĐ-UBND ngày 21/7/2023</t>
  </si>
  <si>
    <t>Nâng cấp, mở rộng và vỉa hè đường Hai Bà Trưng, thị trấn Krông Kmar</t>
  </si>
  <si>
    <t>3980/QĐ-UBND ngày 21/9/2023</t>
  </si>
  <si>
    <t>Nâng cấp và kéo dài tuyến kênh cánh đồng Ea Chay kết hợp đường giao thông trục chính nội đồng, xã Yang Mao, huyện Krông Bông</t>
  </si>
  <si>
    <t xml:space="preserve">Quyết định số 3128/QĐ-UBND ngày 13/7/2023 của UBND huyện Krông Bông </t>
  </si>
  <si>
    <t>85</t>
  </si>
  <si>
    <t xml:space="preserve">Đường giao thông liên xã Hòa Thành đi xã Cư Êwi, huyện Cư Kuin và Hòa Thành đi xã Dang Kang, huyện Krông Bông"
</t>
  </si>
  <si>
    <t xml:space="preserve">Quyết định 3289/QĐ-UBND ngày 21/7/2023 của UBND huyện Krông Bông </t>
  </si>
  <si>
    <t>86</t>
  </si>
  <si>
    <t xml:space="preserve">Các trục đường giao thông tại buôn Tơng Rang B và buôn Cư Đrăm, xã Cư Đrăm
</t>
  </si>
  <si>
    <t xml:space="preserve">Quyết định số 2414/QĐ-UBND ngày 15/6/2023  của UBND huyện Krông Bông </t>
  </si>
  <si>
    <t>87</t>
  </si>
  <si>
    <t>Cải tạo, nâng cấp đường giao thông từ xã Hòa Thành, huyện Krông Bông đi xã Ea Hu, huyện Cư Kuin</t>
  </si>
  <si>
    <t>Số 1911/QĐ-UBND ngày 20/7/2021  của UBND huyện Krông Bông</t>
  </si>
  <si>
    <t>88</t>
  </si>
  <si>
    <t>Nâng cấp kênh N1, N2 hồ thủy lợi Yang Reh, xã Yang Reh, huyện Krông Bông</t>
  </si>
  <si>
    <t xml:space="preserve">Quyết định số 2411/QĐ-UBND ngày 15/6/2023 của UBND huyện Krông Bông </t>
  </si>
  <si>
    <t>89</t>
  </si>
  <si>
    <t>Trường tiểu học Hoà Thành; Hạng mục: khối phòng học làm việc 06 phòng 2 tầng</t>
  </si>
  <si>
    <t>Quyết định số 774/QĐ-UBND ngày 12/2/2025  của UBND huyện Krông Bông</t>
  </si>
  <si>
    <t>90</t>
  </si>
  <si>
    <t xml:space="preserve">Xây dựng cơ sở hạ tầng điểm dân cư A5 thuộc khu trung tâm hành chính huyện </t>
  </si>
  <si>
    <t>354/QD-UBND
 ngày 14/3/2022</t>
  </si>
  <si>
    <t>91</t>
  </si>
  <si>
    <t>Hệ thống thoát nước khu trung tâm hành chính huyện Cư kuin</t>
  </si>
  <si>
    <t>2995/QĐ-UBND  ngày
15/10/2019</t>
  </si>
  <si>
    <t>92</t>
  </si>
  <si>
    <t>XD nhà hiệu bộ,03 phòng học , nhà vệ sinh, cổng tường rào và sân bê tông trường MN Hướng Dương</t>
  </si>
  <si>
    <t>6290/QĐ-UBND 18/8/2024</t>
  </si>
  <si>
    <t>93</t>
  </si>
  <si>
    <t>2592/QĐ-UBND ngày 26/9/2023</t>
  </si>
  <si>
    <t>94</t>
  </si>
  <si>
    <t>Cải tạo nâng cấp đường giao thông từ thôn 1B  đi thôn 19 xã Cư Êwi huyện Cư Kuin</t>
  </si>
  <si>
    <t>1761/QĐ-UBND ngày 2/6/2023</t>
  </si>
  <si>
    <t>95</t>
  </si>
  <si>
    <t>Nâng cấp cải tạo đường giao thông liên xã từ thôn 2 xã Ea Bhok đến chợ An Bình xã Ea Hu huyện Cư Kuin</t>
  </si>
  <si>
    <t>1207/QD-UBND
 ngày 17/5/2023</t>
  </si>
  <si>
    <t>96</t>
  </si>
  <si>
    <t>Dự án đầu tư xây dựng đường giao thông trục D2 (đường trục chính trung tâm) Cụm công nghiệp Cư Kuin</t>
  </si>
  <si>
    <t>1999/QĐ-UBND ngày 12/9/2022</t>
  </si>
  <si>
    <t>97</t>
  </si>
  <si>
    <t>Trụ sở Đảng ủy -HĐND - UBND và UBMTTQVN xã Ea Hu</t>
  </si>
  <si>
    <t xml:space="preserve">1898/QĐ-UBND ngày 23/6/2023 </t>
  </si>
  <si>
    <t>98</t>
  </si>
  <si>
    <t xml:space="preserve">Trung tâm tuyền thông - Văn hóa - thể thao huyện Cư Kuin; Hạng Mục: Nhà thi đấu thể thao, nhà bảo vệ, cổng tường rào và hạ tầng kỹ thuật </t>
  </si>
  <si>
    <t xml:space="preserve">962/QĐ-UBND ngày 3/4/2024 </t>
  </si>
  <si>
    <t>99</t>
  </si>
  <si>
    <t>Đường giao thông liên buôn từ buôn Ea Kmar đi buôn Ea Khít và  buôn Ea Bhok</t>
  </si>
  <si>
    <t>3582/QĐ-UBND ngày 20/12/2023</t>
  </si>
  <si>
    <t>100</t>
  </si>
  <si>
    <t>Đường giao thông Liên xã Ea Bhôk đi xã Ea Ning  ( từ ngã ba cây gòn đi trường tiểu học Nguyễn Văn Bé)</t>
  </si>
  <si>
    <t>2437/QD-UBND ngày 21/8/2023</t>
  </si>
  <si>
    <t>101</t>
  </si>
  <si>
    <t>Điểm dân cư thôn 8 xã Ea Ning</t>
  </si>
  <si>
    <t>435/QĐ-UBND 
ngày 5/2/2024</t>
  </si>
  <si>
    <t>102</t>
  </si>
  <si>
    <t>Hệ thống thoát nước chống ngập chợ Hòa Hiệp và trường THCS Đinh Bộ Lĩnh</t>
  </si>
  <si>
    <t>1728/QĐ-UBND ngày 18/4/2024</t>
  </si>
  <si>
    <t>103</t>
  </si>
  <si>
    <t>Đường giao thông liên thôn từ thôn 10 đi thôn 23 xã Ea Ning</t>
  </si>
  <si>
    <t>42/QĐ-UBND - 10/01/2025</t>
  </si>
  <si>
    <t>104</t>
  </si>
  <si>
    <t>Đường giao thông nội thôn 4, xã Ea Bhôk</t>
  </si>
  <si>
    <t>2015/QĐ-UBND - 29/04/2025</t>
  </si>
  <si>
    <t>105</t>
  </si>
  <si>
    <t>Đường giao thông liên liên thôn 1 
 đi thôn 2, xã Ea Hu</t>
  </si>
  <si>
    <t>841/QĐ-UBND - 7/03/2025</t>
  </si>
  <si>
    <t>106</t>
  </si>
  <si>
    <t>Xây dựng cầu thác đá xã Ea Hu</t>
  </si>
  <si>
    <t>827/QĐ-UBND ngày 3/3/2025</t>
  </si>
  <si>
    <t>107</t>
  </si>
  <si>
    <t>Đường giao thông từ TL10 , xa Dray Bhăng đi xã Hòa Hiệp</t>
  </si>
  <si>
    <t>2014/QĐ-UBND
ngày 29/4/2025</t>
  </si>
  <si>
    <t>108</t>
  </si>
  <si>
    <t>Quảng trường chính và các hạng mục phụ trợ, hạ tầng kỹ thuật tại khu công viên trung tâm hồ Tân An, thị trấn Phước An.</t>
  </si>
  <si>
    <t>327/QĐ-UBND, 29/01/2024</t>
  </si>
  <si>
    <t>109</t>
  </si>
  <si>
    <t>Trường TH Tô Hiệu (Xây dựng 04 phòng học, cổng, tường rào)</t>
  </si>
  <si>
    <t>2882/QĐ-UBND ngày 11/7/2024</t>
  </si>
  <si>
    <t>110</t>
  </si>
  <si>
    <t>Nâng cấp, sửa chữa nhà làm việc Ban Dân vận - Mặt trận huyện (QT)</t>
  </si>
  <si>
    <t>8602/QĐ-UBND ngày 16/12/2020</t>
  </si>
  <si>
    <t>111</t>
  </si>
  <si>
    <t>Hệ thống thoát nước đấu nối QL 26 đường Ea Phê - Ea Kuang - Vụ Bổn</t>
  </si>
  <si>
    <t>1378/QĐ-UBND, ngày 26/4/2022</t>
  </si>
  <si>
    <t>112</t>
  </si>
  <si>
    <t>Nâng cấp đường trung tâm xã Vụ Bổn</t>
  </si>
  <si>
    <t>3806/QĐ-UBND, ngày 18/8/2022</t>
  </si>
  <si>
    <t>113</t>
  </si>
  <si>
    <t>Nâng cấp, sửa chữa hồ ông Đồng</t>
  </si>
  <si>
    <t>5329/QĐ-UBND, ngày 07/12/2022</t>
  </si>
  <si>
    <t>114</t>
  </si>
  <si>
    <t>Đường GTNT trục liên thôn từ tỉnh lộ 9 đi QL 26</t>
  </si>
  <si>
    <t>2647/QĐ-UBND, ngày 29/6/2023</t>
  </si>
  <si>
    <t>115</t>
  </si>
  <si>
    <t>Nâng cấp đường, vỉa hè, hệ thống thoát nước đường Nguyễn Thị Minh Khai kết nối với đường Tô Hiến Thành, thị trấn Phước An (GĐ2)</t>
  </si>
  <si>
    <t>2270/QĐ-UBND, ngày 06/6/2024</t>
  </si>
  <si>
    <t>116</t>
  </si>
  <si>
    <t>Điểm dân cư nông thôn xã Ea Kênh, huyện Krông Pắc (GĐ 01)</t>
  </si>
  <si>
    <t>3450/QĐ-UBND, ngày 19/10/2018</t>
  </si>
  <si>
    <t>117</t>
  </si>
  <si>
    <t>Điểm dân cư nông thôn xã Ea Kênh, huyện Krông Pắc (GĐ 02)</t>
  </si>
  <si>
    <t>855/QĐ-UBND, ngày 27/1/2022</t>
  </si>
  <si>
    <t>118</t>
  </si>
  <si>
    <t>Sửa chữa hoa viên thị trấn Phước An</t>
  </si>
  <si>
    <t>6251/QĐ-UBND, ngày 23/11/2023</t>
  </si>
  <si>
    <t>119</t>
  </si>
  <si>
    <t>Kênh mương nội đồng thôn 1, xã Hòa An</t>
  </si>
  <si>
    <t>6269/QĐ-UBND, ngày 28/11/2023</t>
  </si>
  <si>
    <t>VII</t>
  </si>
  <si>
    <t>Ban QLDA ĐTXD Tuy An</t>
  </si>
  <si>
    <t>Dự án chuyển tiếp từ giai đoạn 5 năm 2021-2025 sang giai đoạn 5 năm 2026-2030</t>
  </si>
  <si>
    <t>Đường ven Vịnh Xuân Đài (Đoạn từ Bãi tắm Bàn Than đến khu du lịch Nhất Tự Sơn)</t>
  </si>
  <si>
    <t>1698/QĐ-UBND ngày 27/7/2016</t>
  </si>
  <si>
    <t>Tuyến đường dọc Vịnh Xuân Đài - khu du lịch Nhất Tự Sơn, thị xã Sông Cầu</t>
  </si>
  <si>
    <t>1161/QĐ-UBND ngày 06/7/2020</t>
  </si>
  <si>
    <t>Đầu tư xây dựng kết cấu hạ tầng và chế biến sản phẩm phục vụ hoạt động của các Hợp tác xã (HTX) trên địa bàn huyện Tuy An</t>
  </si>
  <si>
    <t>19/NQ-HĐND ngày 25/10/2024 của HĐND huyện Tuy An</t>
  </si>
  <si>
    <t>Nâng cấp, mở rộng tuyến đường ĐH.31</t>
  </si>
  <si>
    <t>01/NQ-HĐND ngày 28/02/2023</t>
  </si>
  <si>
    <t>Nâng cấp trường THCS Bùi Thị Xuân</t>
  </si>
  <si>
    <t>số 14/NQ-HĐND ngày 03/11/2022 của HĐND thị xã Sông Cầu</t>
  </si>
  <si>
    <t>Trung tâm văn hóa đa năng thị xã Sông Cầu</t>
  </si>
  <si>
    <t>177/NQ-HĐND ngày 19/9/2019</t>
  </si>
  <si>
    <t>Sửa chữa, nâng cấp đường Phạm Văn Đồng (giao 02 đường Trần Hưng Đạo và Lê Lợi)</t>
  </si>
  <si>
    <t>3611/QĐ-UBND ngày 30/12/2020</t>
  </si>
  <si>
    <t>Tuyến đường ĐS 6 (đoạn giao với đường Suối Bạc 4 đến giáp đường 24/3)</t>
  </si>
  <si>
    <t>2794a/QĐ-UBND 16/12/19</t>
  </si>
  <si>
    <t>Nâng cấp các trạm bơm điện: Tây Hòa, Đông Hòa, Tịnh Sơn thị trấn Củng Sơn và Gành Ông Dư xã Sơn Hà.</t>
  </si>
  <si>
    <t>61/NQ-HĐND ngày 21/9/2021</t>
  </si>
  <si>
    <t>Dự án: Dự án đầu tư xây dựng kết cấu hạ tầng và chế biến sản phẩm phục vụ hoạt động của các Hợp tác xã (HTX) trên địa bàn huyện Tuy An</t>
  </si>
  <si>
    <t>3628/QĐ-UBND ngày 12/11/2024</t>
  </si>
  <si>
    <t>Nâng cấp Trường THCS Bùi Thị Xuân</t>
  </si>
  <si>
    <t>5478/QĐ-UBND ngày 06/9/2023</t>
  </si>
  <si>
    <t>Đường nội thị Phạm Văn Đồng (đoạn từ cầu Tam Giang đến ngã ba tuyến tránh phía nam thị xã)</t>
  </si>
  <si>
    <t xml:space="preserve">3556/QĐ-UBND ngày 05/11/2021 </t>
  </si>
  <si>
    <t>Trường THCS Hoàng Văn Thụ</t>
  </si>
  <si>
    <t>QĐ số: 2537/QĐ-UBND ngày 15/5/2024</t>
  </si>
  <si>
    <t>HTKT khu dân cư Đồng Bàu Neo, xã Xuân Lộc</t>
  </si>
  <si>
    <t>Số : 4743/QĐ-UBND ngày 26/10/2018</t>
  </si>
  <si>
    <t xml:space="preserve">HTKT khu dân cư phía tây sân khấu Lộ Thiên </t>
  </si>
  <si>
    <t>Số : 4742/QĐ-UBND ngày 26/10/2018</t>
  </si>
  <si>
    <t>HKTK khu dân cư Khoan Hậu</t>
  </si>
  <si>
    <t>Số : 1362/QĐ-UBND ngày 20/4/2018</t>
  </si>
  <si>
    <t>HTKT Công viên phía bắc trung tâm thị xã Sông Cầu (3,8ha)- giai đoạn 2</t>
  </si>
  <si>
    <t>Số: 2426/QĐ -UBND ngày 14/8/2019</t>
  </si>
  <si>
    <t>Đường Hoàng Hoa Thám nối dài (Đoạn từ công viên đến đường Đoàn Thị Điểm)</t>
  </si>
  <si>
    <t>3570/QĐ-UBND ngày 28/12/2020</t>
  </si>
  <si>
    <t>HTKT khu dân cư phường Xuân Thành (đường dọc vịnh Xuân Đài-Khu du lịch Nhất Tự Sơn)</t>
  </si>
  <si>
    <t>Số : 4024/QĐ-UBND ngày  30/11/2021</t>
  </si>
  <si>
    <t>Hạ tầng kỹ thuật khu dân cư Bắc Hòa Phú, xã Xuân Cảnh</t>
  </si>
  <si>
    <t>3633/QĐ-UBND ngày 25/7/2023</t>
  </si>
  <si>
    <t>Hạ tầng kỹ thuật khu dân cư thôn 3, xã Xuân Hải</t>
  </si>
  <si>
    <t>4698/QĐ-UBND ngày 27/7/2023</t>
  </si>
  <si>
    <t>Hạ tầng kỹ thuật khu dân cư Hòa Lợi, xã Xuân Cảnh</t>
  </si>
  <si>
    <t>4808/QĐ-UBND ngày 28/7/2023</t>
  </si>
  <si>
    <t>Đường Trung Trinh - Vũng La (giai đoạn 1)</t>
  </si>
  <si>
    <t>2780/QĐ-UBND ngày 28/4/2023</t>
  </si>
  <si>
    <t>Đường Hòa Hiệp - Phú Dương (giai đoạn 1)</t>
  </si>
  <si>
    <t>6665/QĐ-UBND ngày 14/11/2023</t>
  </si>
  <si>
    <t>Công viên trung tâm xã Xuân Cảnh</t>
  </si>
  <si>
    <t>5133/QĐ-UBND ngày 01/10/2024</t>
  </si>
  <si>
    <t>Đường nội thị Phạm Văn Đồng (đoạn từ bưu điện đến ngã ba tuyến tránh phía Bắc thị xã)</t>
  </si>
  <si>
    <t xml:space="preserve"> 2529/QĐ-UBND ngày 13/8/2021</t>
  </si>
  <si>
    <t>Đường Nội thị Võ Thị Sáu (giai đoạn 2)</t>
  </si>
  <si>
    <t>4001/QĐ-UBND ngày 29/11/2021</t>
  </si>
  <si>
    <t>Hạ tầng kỹ thuật khu dân cư Hồ Suối Bùn 2, đoạn đảo giao thông đến hồ Suối Bùn 2 (giai đoạn 1)</t>
  </si>
  <si>
    <t>3058/QĐ-UBND  ngày 14/12/2023</t>
  </si>
  <si>
    <t>Đầu tư xây dựng Hạ tầng kỹ thuật Cụm Công nghiệp Ba Bản (giai đoạn 2)</t>
  </si>
  <si>
    <t>3788/QĐ-UBND ngày 29/11/2024</t>
  </si>
  <si>
    <t>Đầu tư xây dựng mở rộng đường Lê Thành Phương (Đoạn từ QL1 đến Hạt Kiểm Lâm).</t>
  </si>
  <si>
    <t>911/QĐ-UBND, 04/5/2022</t>
  </si>
  <si>
    <t>Dự án: Nâng cấp mở rộng tuyến đường ĐH.31</t>
  </si>
  <si>
    <t>4245/QĐ-UBND ngày 21/12/2023</t>
  </si>
  <si>
    <t>Dự án: Tu sửa cấp thiết, bảo quản định kỳ di tích lịch sử đền thờ Lê Thành Phương.</t>
  </si>
  <si>
    <t>4577/QĐ-UBND ngày 31/12/2024</t>
  </si>
  <si>
    <t>Hạ tầng kỹ thuật khu dân cư thôn Phú Phong, xã An Chấn</t>
  </si>
  <si>
    <t>Số 2020/QĐ-UBND ngày 26/6/2023</t>
  </si>
  <si>
    <t>Dự án:Khu dân cư dọc đường ĐT 649 và đường liên thôn từ Cây xăng đến giáp khu dân cư phú sơn, xã An Ninh Đông</t>
  </si>
  <si>
    <t>2066/QĐ-UBND, 05/06/2025</t>
  </si>
  <si>
    <t>Nâng cấp, mở rộng, đường vào khu du lịch Vực Phun (Vực Hòm), xã An Lĩnh, huyện Tuy An</t>
  </si>
  <si>
    <t>2130QĐ-UBND ngày 12/06/2025</t>
  </si>
  <si>
    <t>Nâng cấp, mở rộng, đường vào khu du lịch Vực Song, xã An Lĩnh, huyện Tuy An</t>
  </si>
  <si>
    <t>2131QĐ-UBND ngày 12/06/2025</t>
  </si>
  <si>
    <t>HTKT khu dân cư Thạnh Đức Thượng</t>
  </si>
  <si>
    <t>Số  3195 ngày 31/10/2023</t>
  </si>
  <si>
    <t>Hạ tầng kỹ thuật khu dân cư dọc tuyến đường Nguyễn Huệ - Lương Văn Chánh (Xóm ké) khu phố Long Hà, thị trấn La Hai</t>
  </si>
  <si>
    <t>Số 3409, ngày
 30/10/2020</t>
  </si>
  <si>
    <t>Xây dựng công trình thủy lợi và giao thông nội đồng thuộc chương trình hỗ trợ phát triển kinh tế tập thể giai đoạn 2021-2025 huyện Đồng Xuân</t>
  </si>
  <si>
    <t>Số 3071, 
ngày 
15/10/2024</t>
  </si>
  <si>
    <t>Mở rộng mặt bằng bố trí dân cư thôn Kỳ Đu, xã Xuân Quang 2</t>
  </si>
  <si>
    <t>Số 2900 
ngày 27/9/2024</t>
  </si>
  <si>
    <t>Mở rộng mặt bằng bố trí dân cư thôn 5, xã Đa Lộc</t>
  </si>
  <si>
    <t>số 3409,
 ngày 
16/11/2023</t>
  </si>
  <si>
    <t>Xây dựng tuyến đường giao thông dân sinh từ cầu La Hai đến cuối khu dân cư khu phố Long An  (trong đường sắt)</t>
  </si>
  <si>
    <t>Số 2942, 
ngày 
02/10/2024</t>
  </si>
  <si>
    <t>VIII</t>
  </si>
  <si>
    <t>Ban QLDA ĐTXD Tuy Hòa</t>
  </si>
  <si>
    <t>Xây dựng tuyến đường quy hoạch D7 thuộc Đồ án Quy hoạch chi tiết 1/500 Khu đô thị ven sông từ cầu Bến Lớn đến cầu Bàn Thạch (giai đoạn 1)</t>
  </si>
  <si>
    <t>số 23/NQ-HĐND ngày 28/10/2022 của HĐND thị xã Đông Hòa</t>
  </si>
  <si>
    <t>Hệ thống xử lý nước thải bãi chôn lấp chất thải rắn thành phố Tuy Hòa</t>
  </si>
  <si>
    <t>số 87/NQ-HĐND ngày 17/8/2021; số 39/NQ-HĐND ngày 15/7/2022; số 156/NQ-HĐND ngày 15/12/2022</t>
  </si>
  <si>
    <t>Đầu tư xây dựng kết cấu hạ tầng và chế biến sản phẩm phục vụ hoạt động của các hợp tác xã trên địa bàn thị xã Đông Hòa</t>
  </si>
  <si>
    <t>75/NQ-HĐND ngày 17/10/2024</t>
  </si>
  <si>
    <t>Xây dựng cơ sở hạ tầng thiết yếu khu di tích lịch sử tàu không số Vũng Rô</t>
  </si>
  <si>
    <t>20/NQ-HĐND ngày 12/10/2023</t>
  </si>
  <si>
    <t>Dự án Xây dựng kết cấu hạ tầng hỗ trợ Kinh tế tập thể, Hợp tác xã trên địa bàn huyện Sông Hinh</t>
  </si>
  <si>
    <t>15/NQ-HĐND ngày 17/7/2024 của HĐND huyện Sông Hinh</t>
  </si>
  <si>
    <t>Sửa chữa, nâng cấp đường ĐH24 (đoạn từ ĐH22 - Quốc lộ 25)</t>
  </si>
  <si>
    <t>số 19/NQ-HĐND ngày 21/10/2022 của HĐND huyện Phú Hòa</t>
  </si>
  <si>
    <t>Đầu tư xây dựng kết cấu hạ tầng và chế biến sản phẩm phục vụ hoạt động của các hợp tác xã trên địa bàn huyện Phú Hoà</t>
  </si>
  <si>
    <t>25/NQ-HĐND ngày 30/10/2024 của HĐND huyện Phú Hòa</t>
  </si>
  <si>
    <t>Bãi rác công cộng huyện Đông hòa (giai đoạn 1)</t>
  </si>
  <si>
    <t xml:space="preserve"> 1760/QĐ-UBND ngày 30/10/2019</t>
  </si>
  <si>
    <t>Hạ tầng kỹ thuật khu dân cư số 3 thị trấn Hòa Vinh, huyện Đông Hòa  SLMB gd1</t>
  </si>
  <si>
    <t>178/QĐ-UBND ngày 11/10/2017</t>
  </si>
  <si>
    <t>Công viên đường Lương Văn Chánh (khu nhà hát cũ)</t>
  </si>
  <si>
    <t xml:space="preserve">3250/QĐ-UBND ngày 13/12/2023  </t>
  </si>
  <si>
    <t>Đường GT Buôn Thô đi Suối Mây</t>
  </si>
  <si>
    <t xml:space="preserve"> 852/QĐ-UBND ngày 13/04/2021  </t>
  </si>
  <si>
    <t xml:space="preserve">Tu bổ di tích Bia chiến công Núi Thơm, xã An Phú và Đông Tác, phường Phú Đông, thành phố Tuy Hòa </t>
  </si>
  <si>
    <t>92/NQ-HĐND Ngày 14/12/2023</t>
  </si>
  <si>
    <t>Đầu tư xây dựng hộc mộ  cải táng tại nghĩa trang Thọ Vức (phía Đông khu An Nhi Viên), xã Hòa Kiến, thành phố Tuy Hòa</t>
  </si>
  <si>
    <t>34/NQ-HĐND Ngày 16/7/2024</t>
  </si>
  <si>
    <t>Sửa chữa hệ thống điện hạ thế ngầm và đầu tư xây dựng mới Trạm biến áp tại công viên Thanh thiếu niên và di dời trụ đèn pha tại đảo giao thông Nguyễn Hữu Thọ - Lê Duẩn về công viên FBS</t>
  </si>
  <si>
    <t>33/NQ-HĐND Ngày 16/7/2024</t>
  </si>
  <si>
    <t>Cải tạo, nâng cấp, mở rộng cơ sở làm việc Công an Phường 8, thuộc Công an thành phố Tuy Hòa</t>
  </si>
  <si>
    <t>23/NQ-HĐND ngày 16/7/2024</t>
  </si>
  <si>
    <t>Cải tạo, nâng cấp, mở rộng cơ sở làm việc Công an phường Phú Lâm, thuộc Công an thành phố Tuy Hòa</t>
  </si>
  <si>
    <t>22/NQ-HĐND Ngày 16/7/2024</t>
  </si>
  <si>
    <t>Sửa chữa, cải tạo hệ thống điện chiếu sáng đường 3 tháng 2(đoạn từ đường Thăng Long đến giáp đường ray), phường Phú Thạnh và di dời hệ thống đèm tín hiệu giao thông tại nút giao Lê Thánh Tôn - Trần Bình Trọng đến vị trí nút giao đường Quy hoạch 30m-đường Lê Duẩn cơ động, xã An Phú, thành phố Tuy Hòa</t>
  </si>
  <si>
    <t>2888/QĐ-UBND Ngày 14/5/2025</t>
  </si>
  <si>
    <t>Cải tạo, nâng cấp, mở rộng cơ sở làm việc Công an phường Phú Thạnh, thuộc Công an thành phố Tuy Hòa</t>
  </si>
  <si>
    <t>20/NQ-HĐND Ngày 16/7/2024</t>
  </si>
  <si>
    <t>Cải tạo, nâng cấp đầu tư mới hệ thống tín hiệu giao thông thành phố</t>
  </si>
  <si>
    <t>28/NQ-HĐND Ngày 17/8/2021;
84/NQ-HĐND ngày 15/7/2022</t>
  </si>
  <si>
    <t>Đầu tư các tuyến đường bê tông nông thôn và các hẻm phố trên địa bàn thành phố Tuy Hòa</t>
  </si>
  <si>
    <t>03/NQ-HĐND Ngày 29/3/2023</t>
  </si>
  <si>
    <t>Cải tạo nâng cấp các đảo giao thông trên địa bàn thành phố Tuy Hòa</t>
  </si>
  <si>
    <t>136/NQ-HĐND Ngày 09/11/2022</t>
  </si>
  <si>
    <t>Cải tạo, chỉnh trang đường Nguyễn Hữu Thọ (đoạn đường Độc Lập - Lê Duẩn), thành phố Tuy Hòa</t>
  </si>
  <si>
    <t>30/NQ-HĐND Ngày 29/3/2023</t>
  </si>
  <si>
    <t>Khu đất phía Nam Bảo Tàng Phú Yên</t>
  </si>
  <si>
    <t>4110/QĐ-UBND Ngày 27/8/2019;
85/NQ-HĐND ngày 15/7/2022</t>
  </si>
  <si>
    <t xml:space="preserve"> Đầu tư mở rộng dự án Tiểu công viên thanh thiếu niên giai đoạn 4, phường 5, thành phố Tuy Hoà</t>
  </si>
  <si>
    <t>09/QĐ-HĐND Ngày 03/8/2018;
19/NQ-HĐND ngày 20/9/2019</t>
  </si>
  <si>
    <t>Cải tạo hệ thống chiếu sáng công cộng trên địa bàn thành phố bằng công nghệ Led giai đoạn 2021-2025 (năm 2022)</t>
  </si>
  <si>
    <t>29/NQ-HĐND Ngày 17/8/2021;
87/NQ-HĐND ngày 15/7/2022</t>
  </si>
  <si>
    <t>Đầu tư Nhà hỏa táng, xã Hòa Kiến, thành phố Tuy Hòa</t>
  </si>
  <si>
    <t>37/NQ-HĐND Ngày 17/8/2021;
155/NQ-HĐND Ngày 15/12/2022;
53/NQ-HĐND ngày 12/7/2023</t>
  </si>
  <si>
    <t>Đầu tư, nâng cấp mở rộng nghĩa trang Thọ Vức, thành phố Tuy Hòa (phần mở rộng 30ha), xã Hòa Kiến và xã An Phú, thành phố Tuy Hòa (giai đoạn 1: 5ha)</t>
  </si>
  <si>
    <t>31/NQ-HĐND Ngày 17/8/2021</t>
  </si>
  <si>
    <t>Cải tạo, sửa chữa hệ thống điện chiếu sáng hẻm phố bằng công nghệ Led (năm 2023)</t>
  </si>
  <si>
    <t>161/NQ-HĐND Ngày 15/12/2022</t>
  </si>
  <si>
    <t>Nâng cấp sửa chữa Lò mổ gia súc, gia cầm thành phố Tuy Hòa</t>
  </si>
  <si>
    <t>42/NQ-HĐND Ngày 17/8/2021</t>
  </si>
  <si>
    <t>Điện chiếu sáng hẻm phố công nghệ Led giai đoạn 2021 - 2025 (năm 2022)</t>
  </si>
  <si>
    <t>33/NQ-HĐND Ngày 10/3/2022;
77/NQ-HĐND ngày 15/7/2022</t>
  </si>
  <si>
    <t>Đầu tư xây dựng hệ thống điện chiếu sáng công cộng, điện trang trí và cây xanh  trên tuyến đường Hải Dương (đoạn từ đường Nguyễn Tất Thành - đến ranh giới huyện Phú Hòa), thành phố Tuy Hòa</t>
  </si>
  <si>
    <t>20/NQ-HĐND Ngày 10/3/2022;
83/NQ-HĐND ngày 15/7/2022</t>
  </si>
  <si>
    <t>Thay thế bó vỉa bằng đá Granite và lát vỉa hè bằng đá Granite đường Trần Phú (đoạn từ đường Trường Chinh - đường Trần Suyền), thành phố Tuy Hòa</t>
  </si>
  <si>
    <t>139/NQ-HĐND Ngày 09/11/2022;
11/NQ-HĐND ngày 29/3/2023</t>
  </si>
  <si>
    <t>Cải tạo, thay thế, trồng mới cây xanh một số tuyến đường nội thành thành phố Tuy Hòa</t>
  </si>
  <si>
    <t>122/NQ-HĐND Ngày 09/11/2022</t>
  </si>
  <si>
    <t>Sửa chữa, cải tạo Đài tưởng niệm tổng tiến công nổi dậy Mậu Thân năm 1968, Phường 8, thành phố Tuy Hòa</t>
  </si>
  <si>
    <t>22/NQ-HĐND Ngày 29/3/2023</t>
  </si>
  <si>
    <t>Sửa chữa, nâng cấp các hố ga trên địa bàn thành phố Tuy Hòa</t>
  </si>
  <si>
    <t>23/NQ-HĐND Ngày 29/3/2023</t>
  </si>
  <si>
    <t>Cải tạo, nâng cấp công viên Hưng Phú và công viên FPS (phía Bắc), thành phố Tuy Hòa</t>
  </si>
  <si>
    <t>28/NQ-HĐND Ngày 29/3/2023</t>
  </si>
  <si>
    <t>Xây dựng hội trường UBND phường Phú Thạnh, thành phố Tuy Hòa</t>
  </si>
  <si>
    <t>14/NQ-HĐND Ngày 07/4/2021</t>
  </si>
  <si>
    <t>Trường MNCL Phường 9, thành phố Tuy Hòa</t>
  </si>
  <si>
    <t>3939/QĐ-UBND ngày 20/8/2019;
73/NQ-HĐND ngày 14/11/2023</t>
  </si>
  <si>
    <t>Dự án: Đường Điện Biên Phủ và Nguyễn Trãi nối dài</t>
  </si>
  <si>
    <t>711/TB-UBND (Tỉnh) Ngày 13/11/2008;
237/QĐ-UBND Ngày 20/01/2020;
73/NQ-HĐND Ngày 15/7/2022;
2468/QĐ-UBND ngày 23/4/2025</t>
  </si>
  <si>
    <t>HTKT khu TĐC cho các tuyến đường ngang dự mở, thành phố Tuy Hòa</t>
  </si>
  <si>
    <t>2242/QĐ-UBND Ngày 25/5/2017</t>
  </si>
  <si>
    <t>Đầu tư xây dựng công viên tại nhà văn hóa thành phố Tuy Hòa (nhà hát nhân dân cũ)</t>
  </si>
  <si>
    <t>2611/QĐ-UBND (tỉnh) Ngày 31/10/2016</t>
  </si>
  <si>
    <t>Trường THCS Đinh Tiên Hoàng, phường 9, thành phố Tuy Hòa (Hạng mục: Xây dựng 03 phòng bộ môn đạt chuẩn, các phòng tổ chuyên môn, các hạng mục phụ trợ, cải tạo các phòng bộ môn đạt chuẩn và trang thiết bị)</t>
  </si>
  <si>
    <t>13/NQ-HĐND Ngày 07/4/2021</t>
  </si>
  <si>
    <t>Khép kín KDC phía Bắc đường Lý Thái Tổ , phường 6, thành phố Tuy Hòa; Hạng mục: Cấp nước, hệ thống điện chiếu sáng, sinh hoạt</t>
  </si>
  <si>
    <t>129/NQ-HĐND Ngày 09/11/2022</t>
  </si>
  <si>
    <t>Trường THCS Lý Tự Trọng, Phường 2, TP Tuy Hòa; HM: Xây dựng 6 phòng học bộ môn, phòng thư viện, nhà kho, các hạng mục phụ trợ và trang thiết bị</t>
  </si>
  <si>
    <t>76/NQ-HĐND Ngày 17/8/2021;
82/NQ-HĐND ngày 15/7/2022</t>
  </si>
  <si>
    <t>Đường nội thị Hòa Hiệp Trung - Hòa Hiệp Nam (đoạn từ QL29 đến Khu phố Phú Thọ 3 Hòa Hiệp Trung - Đường 23)</t>
  </si>
  <si>
    <t xml:space="preserve"> 593/QĐ-UBND tỉnh ngày 28/4/2022</t>
  </si>
  <si>
    <t>Bãi rác công cộng huyện Đông hòa (giai đoạn 2)</t>
  </si>
  <si>
    <t>3404/QĐ-UBND tỉnh ngày 27/10/2022</t>
  </si>
  <si>
    <t>Thay bóng đèn chiếu sáng công cộng các tuyến đường đô thị trên địa bàn thị xã</t>
  </si>
  <si>
    <t xml:space="preserve"> 2989/QĐ-UBND ngày 23/5/2025</t>
  </si>
  <si>
    <t>Nâng cấp mở rộng tuyến đường từ chùa Phước Long đến nhà ông Nguyễn Quý</t>
  </si>
  <si>
    <t>3464/QĐ-UBND ngày 5/7/2018</t>
  </si>
  <si>
    <t>Nâng cấp mở rộng đường nội thị thị trấn Hòa Hiệp Trung (đoạn từ ngã 3 Hòa Hiệp Trung đến Trường THCS Lương Tấn Thịnh, dài 520m)</t>
  </si>
  <si>
    <t>317/QĐ-UBND ngày 05/02/2020</t>
  </si>
  <si>
    <t>Đường gom phía Tây (đoạn từ nút giao trục Đông Tây đến đối diện Trụ sở UBND thị trấn Hòa Vinh)</t>
  </si>
  <si>
    <t>3093/QĐ-UBND ngày 20/10/2015</t>
  </si>
  <si>
    <t>Xây dựng tuyến đường quy hoạch D7, thuộc đồ án quy hoạch chi tiết 1/500 Khu đô thị ven sông từ cầu Bến lớn đến Cầu Bàn Thạch (giai đoạn 1)</t>
  </si>
  <si>
    <t>5440/QĐ-UBND ngày 31/10/2023</t>
  </si>
  <si>
    <t>Hạ tầng kỹ thuật khu dân cư số 9 (gđ 1)</t>
  </si>
  <si>
    <t>5558/QĐ-UBND ngày 22/11/2024</t>
  </si>
  <si>
    <t>Đường nội thị trục D5 phường Hòa Vinh (từ nút N2 đến QL29)</t>
  </si>
  <si>
    <t>371/QĐ-BQL ngày 01/10/2024</t>
  </si>
  <si>
    <t xml:space="preserve">Trường MN Hòa Tân Đông – Hạng mục: Xây dựng 02 phòng chức năng và Nhà hiệu bộ </t>
  </si>
  <si>
    <t xml:space="preserve">2722/QĐ-UBND ngày 01/7/2024 </t>
  </si>
  <si>
    <t xml:space="preserve">Trường Tiểu học Trần Quốc Toản – hạng mục: Xây dựng 04 phòng học bộ môn </t>
  </si>
  <si>
    <t xml:space="preserve">2871/QĐ-UBND ngày 16/7/2024 </t>
  </si>
  <si>
    <t xml:space="preserve">Xây dựng 06 phòng bộ môn Trường tiểu học Lê Quý Đôn (điểm Phú Đa) </t>
  </si>
  <si>
    <t xml:space="preserve"> 2872/QĐ-UBND ngày 16/7/2024</t>
  </si>
  <si>
    <t>Trường TH Nguyễn Bá Ngọc - hạng mục: Xây dựng 04 phòng bộ môn và Nhà hiệu bộ</t>
  </si>
  <si>
    <t>4907/QĐ-UBND ngày 30/10/2024</t>
  </si>
  <si>
    <t>Trường THCS Hoàng Hoa Thám - hạng mục: Xây dựng 08 phòng học tập và Nhà đa năng</t>
  </si>
  <si>
    <t>4906/QĐ-UBND ngày 30/10/2024</t>
  </si>
  <si>
    <t>Trường Mầm non Hòa Xuân Đông - hạng mục: Xây dựng 04 phòng (phòng học và chức năng)</t>
  </si>
  <si>
    <t xml:space="preserve"> 4908/QĐ-UBND ngày 30/10/2024</t>
  </si>
  <si>
    <t>Trường THCS Trần Hưng Đạo huyện Đông Hòa; HM: GPMB, San nền, Xây dựng cổng, tường rào, Đường nội bộ</t>
  </si>
  <si>
    <t>4225/QĐ-UBND ngày 04/9/2018</t>
  </si>
  <si>
    <t>Xây dựng 13 phòng học, bộ môn và nhà đa năng Trường THCS Tôn Đức Thắng</t>
  </si>
  <si>
    <t xml:space="preserve">4718/QĐ-UBND ngày 29/8/2023 </t>
  </si>
  <si>
    <t>Đường giao thông nội thị thị trấn Phú Hòa; tuyến đường D3</t>
  </si>
  <si>
    <t>4587, 18/11/2022</t>
  </si>
  <si>
    <t xml:space="preserve">Xây dựng trường THCS Hòa Định Đông </t>
  </si>
  <si>
    <t>3833, 24/8/2022</t>
  </si>
  <si>
    <t xml:space="preserve">3092, 04/7/2023 </t>
  </si>
  <si>
    <t>Nâng cấp Trường THCS Lương Văn Chánh</t>
  </si>
  <si>
    <t xml:space="preserve">3661, 05/8/2024 </t>
  </si>
  <si>
    <t>Khu giết mổ gia súc tập trung</t>
  </si>
  <si>
    <t xml:space="preserve">77, 24/4/2024 </t>
  </si>
  <si>
    <t xml:space="preserve">Mở rộng Trường THCS Lương Văn Chánh </t>
  </si>
  <si>
    <t>6233, 31/12/2024</t>
  </si>
  <si>
    <t>Xây dựng Hồ sinh thái thị trấn</t>
  </si>
  <si>
    <t xml:space="preserve">7090, 29/12/2023 </t>
  </si>
  <si>
    <t>Khép kín khu dân cư phía Nam An Thịnh thuộc khu đất O27 (đồ án quy hoạch Bắc Sông Ba)</t>
  </si>
  <si>
    <t xml:space="preserve">7089, 29/12/2023 </t>
  </si>
  <si>
    <t>Khép kín khu dân cư phía Nam THACO  Trường Hải thuộc khu đất O28 ( đồ án quy hoạch Bắc Sông Ba)</t>
  </si>
  <si>
    <t xml:space="preserve">7081, 25/12/2023 </t>
  </si>
  <si>
    <t>Hạ tầng kỹ thuật khu dân cư NLK4 thị trấn Phú Hòa</t>
  </si>
  <si>
    <t>5841; 07/12/2020</t>
  </si>
  <si>
    <t>Hạ tầng kỹ thuật khu dân cư NV1, NV2, NV3, NV4 thị trấn Phú Hòa</t>
  </si>
  <si>
    <t>3093; 4/7/2023</t>
  </si>
  <si>
    <t>Nâng cấp, mở rộng khu dân cư Thành Hồ Trung tâm thị trấn Phú Hòa</t>
  </si>
  <si>
    <t>6916, 10/9/2021</t>
  </si>
  <si>
    <t xml:space="preserve">Sửa chữa đường ĐH25 </t>
  </si>
  <si>
    <t>1482, 04/4/2025</t>
  </si>
  <si>
    <t>Nâng cấp mặt đường, hệ thống thoát nước, vỉa hè và điện chiếu sáng đường nội thị thị trấn Phú Hòa; tuyến G15-G18</t>
  </si>
  <si>
    <t>1541, 08/4/2025</t>
  </si>
  <si>
    <t>Tôn tạo di tích Mộ liệt sĩ tập thể Mỹ Thành, thôn Mỹ Thành, xã Hòa Thắng</t>
  </si>
  <si>
    <t>NQ06, 05/7/2024</t>
  </si>
  <si>
    <t>Hạ tầng kỹ thuật khu dân cư NLK7, NCT 23 thị trấn Phú Hòa</t>
  </si>
  <si>
    <t>NQ05, 05/7/2014</t>
  </si>
  <si>
    <t>Đường vành đai khép kín quanh Hồ Trung Tâm thị trấn Hai Riêng</t>
  </si>
  <si>
    <t xml:space="preserve"> 2580/QĐ-UBND ngày 15/11/2021  </t>
  </si>
  <si>
    <t>Xây dựng kết cấu hạ tầng hỗ trợ KT tập thể, HTX trên địa bàn huyện Sông Hinh</t>
  </si>
  <si>
    <t xml:space="preserve">2195/QĐ-UBND ngày 11/10/2024  </t>
  </si>
  <si>
    <t>Trạm bơm Đồng Phú</t>
  </si>
  <si>
    <t xml:space="preserve"> 3882/QĐ-UBND ngày 24/11/2022  </t>
  </si>
  <si>
    <t>Đường Nguyễn Đình Chiểu (đoạn từ nguyễn Du đến Nguyễn Văn Cừ)</t>
  </si>
  <si>
    <t xml:space="preserve"> 4090/QĐ-UBND ngày 15/12/2022  </t>
  </si>
  <si>
    <t>Nâng cấp cải tạo khép kín khu đồi thông</t>
  </si>
  <si>
    <t>1961/QĐ-UBND ngày 23/9/2021</t>
  </si>
  <si>
    <t>Đầu tư hệ thống thu gom nước thải tuyến đường Điện Biên Phủ (đoạn từ đường Nguyễn Trãi - đường Hai Bà Trưng) và tuyến đường Rạch Bầu Hạ (đoạn tư đường Lê Lợi - đường Nguyễn Huệ)</t>
  </si>
  <si>
    <t>32/NQ-HĐND Ngày 16/7/2024</t>
  </si>
  <si>
    <t>Đầu tư xây dựng tuyến đường Nguyễn Thế Bảo (đoạn từ đường Nguyễn Đức Cảnh đến đường Tố Hữu) và đường quy hoạch N1 (đoạn từ đường Phạm Ngọc Thạch đến đường đến đường Nguyễn Thế Bảo), phường 9, thành phố Tuy Hòa</t>
  </si>
  <si>
    <t>32/NQ-HĐND Ngày 10/3/2022</t>
  </si>
  <si>
    <t>Hạ tầng kỹ thuật khu dân cư phía Tây đại lộ Hùng Vương</t>
  </si>
  <si>
    <t>06/NQ-HĐND ngày 12/3/2020;
72/NQ-HĐND ngày 15/7/2022</t>
  </si>
  <si>
    <t>Đầu tư xây dựng nhà tang lễ tại nghĩa trang Thọ Vức, thành phố Tuy Hòa</t>
  </si>
  <si>
    <t>163/NQ-HĐND Ngày 15/12/2022</t>
  </si>
  <si>
    <t>Đầu tư tuyến ống cấp nước sinh hoạt đến xã Hòa Kiến, thôn Phú Ân thuộc xã An Phú, thôn Thượng Phú thuộc xã Bình Kiến và đường Chiến Thắng thuộc phường Phú Lâm</t>
  </si>
  <si>
    <t>66/NQ-HĐND Ngày 15/7/2022</t>
  </si>
  <si>
    <t>Thay thế bó vỉa hè bằng đá Granite và lát gạch vỉa hè bằng gạch Terrezzo các tuyến đường Trường Chinh, Nguyễn Thái Học, Nguyễn Huệ, Lê Lợi, Lê Trung Kiên</t>
  </si>
  <si>
    <t>10/NQ-HĐND Ngày 20/9/2019;
41/NQ-HĐND ngày 01/10/2020</t>
  </si>
  <si>
    <t>Cải tạo, sửa chữa Trụ sở làm việc HĐND &amp; UBND thành phố Tuy Hòa và các phòng ban thuộc UBND thành phố</t>
  </si>
  <si>
    <t>09/NQ-HĐND Ngày 07/4/2021;
108/NQ-HĐND Ngày 09/11/2022;
15/NQ-HĐND ngày 29/3/2023</t>
  </si>
  <si>
    <t xml:space="preserve">Trường THCS Trần Phú, xã Hòa Kiến, thành phố Tuy Hòa; Hạng mục: Tháo dỡ và xây dựng 06 phòng học bộ môn, các phòng tổ chuyên môn, phòng tư vấn học đường, y tế, nhà kho, tổ chức Đảng đoàn thể, phòng giáo viên, nhà đa năng, cải tạo mở rộng thư viện và cải tạo mở rộng các phòng bộ môn đạt chuẩn, các hạng mục phụ trợ và trang thiết bị </t>
  </si>
  <si>
    <t>74/NQ-HĐND Ngày 17/8/2021;
07/NQ-HĐND ngày 29/3/2023</t>
  </si>
  <si>
    <t>Đầu tư xây dựng trường MNCL xã Bình Kiến</t>
  </si>
  <si>
    <t>25/NQ-HĐND Ngày 29/3/2023</t>
  </si>
  <si>
    <t>XD tuyến đường QH rộng 42m (đại lộ Hùng Vương nối dài); đoạn: từ đường Võ Thị Sáu đến đường QH rộng 16m thuộc khu đất số 3, p.Phú Đông, TP Tuy Hòa</t>
  </si>
  <si>
    <t>5464/QĐ-UBND ngày 04/10/2016;
3965/QĐ-UBND ngày 12/9/2017</t>
  </si>
  <si>
    <t>Xây dựng đường Ngô Quyền (đoạn từ đường Nguyễn Công Trứ đến đường Nguyễn Tri Phương), phường 4, TP Tuy Hòa</t>
  </si>
  <si>
    <t>888/QĐ-UBND ngày 21/3/2017;
2959/QĐ-UBND ngày 21/5/2025</t>
  </si>
  <si>
    <t>Xây dựng đường Lương Văn Chánh (đoạn từ đường Nguyễn Công Trứ đến đường Nguyễn Tri Phương), phường 4, TP Tuy Hòa</t>
  </si>
  <si>
    <t>889/QĐ-UBND ngày 21/3/2017;
2944/QĐ-UBND ngày 21/5/2025</t>
  </si>
  <si>
    <t>Đường Nguyễn Trãi nối dài (đoạn từ đường Trần Phú – đường Nguyễn Hữu Thọ) giai đoạn 1 và tuyến đường Hoàng Văn Thụ (đoạn từ đường Nguyễn Trãi nối dài – đường N3 phía Tây khu dân cư Bắc Trần Phú), thành phố Tuy Hòa</t>
  </si>
  <si>
    <t>04/QĐ-HĐND ngày 04/6/2018</t>
  </si>
  <si>
    <t>Xây dựng đường Mậu Thân (Đoạn từ Lý Tự Trọng - Điện Biên Phủ) và đường Lý Tự Trọng (Đoạn từ Mậu Thân - đường Quy hoạch rộng 16m)</t>
  </si>
  <si>
    <t>3901/QĐ-UBND ngày 15/8/2019</t>
  </si>
  <si>
    <t>Đường Nguyễn Trãi nối dài (đoạn từ đường Nguyễn Hữu Thọ - đường Số 14) giai đoạn 2</t>
  </si>
  <si>
    <t>16/NQ-HĐND Ngày 20/9/2019</t>
  </si>
  <si>
    <t>Mở rộng đường đảm bảo cho các lực lượng cơ động ven biển thành phố Tuy Hòa, tỉnh Phú Yên (đường Lê Duẩn nối dài) giai đoạn 2 (Đoạn từ Km4+205,28 đến Km8+268,13)</t>
  </si>
  <si>
    <t>14/NQ-HĐND ngày 20/9/2019;
09/NQ-HĐND ngày 26/3/2024</t>
  </si>
  <si>
    <t>Khép kín khu dân cư khu phố 4, phường Phú Thạnh</t>
  </si>
  <si>
    <t>413/TB-UBND Ngày 23/7/2013;
281/QĐ-UBND ngày 26/01/2018</t>
  </si>
  <si>
    <t>Hạ tầng ô phố I thuộc khu TĐC phường 9, (giai đoạn 2, đợt 2)</t>
  </si>
  <si>
    <t>130/TB-UBND Ngày 19/3/2013;
1478/QĐ-UBND ngày 18/4/2013</t>
  </si>
  <si>
    <t>Hạ tầng kỹ thuật Khu TĐC Phường 9 (giai đoạn 2); HM: San nền, đường giao thông và thoát nước các khu G, Q và H1)</t>
  </si>
  <si>
    <t>155/TB-UBND Ngày 02/3/2012;
2462/QĐ-UBND ngày 04/6/2012</t>
  </si>
  <si>
    <t>Khép kín KDC khu đất số 1 và khu đất số 2 thuộc khu phố 01, khu phố 02 phường Phú Đông và khu đất số 3 thuộc phường Phú Thạnh</t>
  </si>
  <si>
    <t>4343/QĐ-UBND Ngày 05/10/2017;
2501/QĐ-UBND Ngày 29/5/2019;
40/NQ-HĐND ngày 15/7/2022</t>
  </si>
  <si>
    <t>Khu dân cư đô thị liền kề phía Bắc đường Trần Phú (GĐ1)</t>
  </si>
  <si>
    <t>06/QĐ-HĐND ngày 29/5/2017;
19/QĐ-HĐND Ngày 20/10/2017;
04/NQ-HĐND ngày 12/3/2020</t>
  </si>
  <si>
    <t>Khu dân cư đường Mạc Thị Bưởi (đoạn phia Nam đường Trần Quang Khải và phía Tây đường Côn Sơn)</t>
  </si>
  <si>
    <t>4329/QĐ-UBND Ngày 05/10/2017;
3066/QĐ-UBND ngày 28/62019</t>
  </si>
  <si>
    <t>Hạ tầng kỹ thuật KDC phía Tây đường QH rộng 25m (khu nhà ở CBCS Công an tỉnh), KP4, p.Phú Thạnh, TP Tuy Hòa</t>
  </si>
  <si>
    <t>5463/QĐ-UBND Ngày 04/10/2016</t>
  </si>
  <si>
    <t xml:space="preserve"> Hạ tầng kỹ thuật KDC phía Bắc trụ sở UBND p. Phú Thạnh, TP Tuy Hòa</t>
  </si>
  <si>
    <t>4308/QĐ-UBND Ngày 16/8/2016;
4175/QĐ-UBND Ngày 27/9/2017;
23/NQ-HĐND Ngày 07/4/2021;
62/NQ-HĐND ngày 08/11/2024</t>
  </si>
  <si>
    <t>Hạ tầng kỹ thuật khu dân cư phía Bắc đường QH rộng 42m (khu nhà ở CBCS Công an tỉnh), KP3, p.Phú Thạnh, TP Tuy Hòa</t>
  </si>
  <si>
    <t>5462/QĐ-UBND Ngày 04/10/2016</t>
  </si>
  <si>
    <t>Khu dân cư phía Nam đường Quy hoạch số 8 (đoạn từ đường Lê Thành Phương – đến đường quy hoạch số 1)</t>
  </si>
  <si>
    <t>4330/QĐ-UBND ngày 05/10/2017;
22/NQ-HĐND ngày 07/4/2021</t>
  </si>
  <si>
    <t>HTKT Khu dân cư phía Nam khu du lịch sinh thái Sao Việt (diện tích khoảng 30,27 ha) và HTKT khu dân cư phía Tây Trung tâm An điều dưỡng tàu ngầm (diện tích khoảng 9,38 ha), xã An Phú, thành phố Tuy Hòa</t>
  </si>
  <si>
    <t>14/QĐ-HĐND Ngày 14/8/2018;
20/NQ-HĐND ngày 01/6/2020</t>
  </si>
  <si>
    <t>HTKT Khu dân cư phía Bắc khu Trung tâm An điều dưỡng tàu ngầm, xã An Phú thành phố Tuy Hoà, diện tích khoảng 5,8 ha</t>
  </si>
  <si>
    <t>12/QĐ-HĐND ngày 14/8/2018;
21/NQ-HĐND Ngày 20/9/2019;
45/NQ-HĐND ngày 15/7/2022</t>
  </si>
  <si>
    <t>Hạ tầng kỹ thuật khu dân cư Lò Vôi, phường 1, thánh phố Tuy Hòa</t>
  </si>
  <si>
    <t>15/NQ-HĐND Ngày 07/4/2021</t>
  </si>
  <si>
    <t>Khép kín KDC phía Đông đường Trần Suyền, thành phố Tuy Hòa</t>
  </si>
  <si>
    <t>39/NQ-HĐND Ngày 17/8/2021;
48/NQ-HĐND ngày 15/7/2022</t>
  </si>
  <si>
    <t>Xây dựng tường rào bao quanh nghĩa trang phường Phú Đông, thành phố Tuy Hòa</t>
  </si>
  <si>
    <t>4318/QĐ-UBND Ngày 05/10/2017</t>
  </si>
  <si>
    <t xml:space="preserve">Khu dân cư đô thị liền kề phía Bắc đường Trần Phú (giai đoạn 1); HM: Hệ thống thoát nước thải sinh hoạt </t>
  </si>
  <si>
    <t>3593/QĐ-UBND Ngày 06/8/2018</t>
  </si>
  <si>
    <t>Đầu tư, mở rộng nghĩa trang Thọ Vức, (phần mở rộng 30 ha), xã Hòa Kiến và xã An Phú, thành phố Tuy Hòa (giai đoạn 2: 25 ha)</t>
  </si>
  <si>
    <t>30/NQ-HĐND Ngày 10/3/2022</t>
  </si>
  <si>
    <t xml:space="preserve">Hạ tầng kỹ thuật khu dân cư phía Bắc trụ sở UBND phường Phú Thạnh, thành phố Tuy Hòa; HM: Hệ thống thoát nước thải sinh hoạt </t>
  </si>
  <si>
    <t>3652/QĐ-UBND Ngày 13/8/2018;
41/NQ-HĐND ngày 15/7/2022</t>
  </si>
  <si>
    <t xml:space="preserve">Hạ tầng kỹ thuật các khu dân cư tạo quỹ đất để huy động vốn phục vụ dự án đường Bạch Đằng giai đoạn 2 (khu đất số 2); HM: Hệ thống thoát nước thải sinh hoạt </t>
  </si>
  <si>
    <t>3591/QĐ-UBND Ngày 06/8/2018</t>
  </si>
  <si>
    <t xml:space="preserve">Hạ tầng kỹ thuật các khu dân cư tạo quỹ đất để huy động vốn phục vụ dự án đường Bạch Đằng giai đoạn 2 (khu đất số 1 và số 3); HM: Hệ thống thoát nước thải sinh hoạt </t>
  </si>
  <si>
    <t>3592/QĐ-UBND Ngày 06/8/2018</t>
  </si>
  <si>
    <t>Đầu tư xây dựng công viên phía Tây trung tâm truyền hình tại Phú Yên</t>
  </si>
  <si>
    <t>13/NQ-HĐND Ngày 20/9/2019;
21/NQ-HĐND ngày 07/4/2021</t>
  </si>
  <si>
    <t>120</t>
  </si>
  <si>
    <t>Đầu tư hệ thống cấp nước sinh hoạt và trồng cây xanh khu dân cư khu phố 1, khu phố 2 phường Phú Đông (khu đất số 1 và khu đất số 2) và khu đất số 3, phường Phú Thạnh, thành phố Tuy Hòa</t>
  </si>
  <si>
    <t>37/NQ-HĐND Ngày 07/4/2021</t>
  </si>
  <si>
    <t>121</t>
  </si>
  <si>
    <t>KDC đường Mạc Thị Bưởi, thành phố Tuy Hòa (khu phía Nam đường Trần Quang Khải và phía Tây đường Côn Sơn); Hạng mục: Cấp nước và cây xanh.</t>
  </si>
  <si>
    <t>131/NQ-HĐND Ngày 09/11/2022</t>
  </si>
  <si>
    <t>122</t>
  </si>
  <si>
    <t>Đường Bạch Đằng giai đoạn 2</t>
  </si>
  <si>
    <t>10/QĐ-HĐND ngày 09/6/2017;
18/QĐ-HĐND ngày 20/9/2019</t>
  </si>
  <si>
    <t>123</t>
  </si>
  <si>
    <t>Khép kín khu dân cư  (khu đất số 01 và số 3)</t>
  </si>
  <si>
    <t>04/QĐ-HĐND Ngày 11/5/2017;
17/QĐ-HĐND ngày 12/10/2017</t>
  </si>
  <si>
    <t>124</t>
  </si>
  <si>
    <t>Khép kín khu dân cư khu đất số 02</t>
  </si>
  <si>
    <t>05/QĐ-HĐND Ngày 15/5/2017;
2958/QĐ-UBND ngày 21/5/2025</t>
  </si>
  <si>
    <t>125</t>
  </si>
  <si>
    <t>Khép kín khu dân cư khu đất số 04</t>
  </si>
  <si>
    <t>07/QĐ-HĐND Ngày 31/5/2017</t>
  </si>
  <si>
    <t>126</t>
  </si>
  <si>
    <t>Khép kín khu dân cư đường Trần Suyền (đoạn từ đường An Dương Vương đến Trần Nhân Tông)</t>
  </si>
  <si>
    <t>09/QĐ-HĐND Ngày 09/6/2017</t>
  </si>
  <si>
    <t>127</t>
  </si>
  <si>
    <t>Khép kín khu dân cư khu đất A1</t>
  </si>
  <si>
    <t>11/QĐ-HĐND Ngày 07/7/2017</t>
  </si>
  <si>
    <t>128</t>
  </si>
  <si>
    <t>Đầu tư xây dựng Trường MNCL xã An Phú</t>
  </si>
  <si>
    <t>24/NQ-HĐND Ngày 29/3/2023</t>
  </si>
  <si>
    <t>129</t>
  </si>
  <si>
    <t>Đầu tư nâng cấp vỉa hè tuyến đường Nguyễn Thị Định, đường Võ Thị Sáu, đường Đinh Tiên Hoàng, đường Phạm Văn Đồng, phường Phú Lâm, Phú Thạnh, Phú Đông, thành phố Tuy Hòa</t>
  </si>
  <si>
    <t>40/NQ-HĐND Ngày 07/4/2021</t>
  </si>
  <si>
    <t>IX</t>
  </si>
  <si>
    <t>Ban quản lý Khu kinh tế Phú Yên</t>
  </si>
  <si>
    <t>Dự án khởi công mới trong giai đoạn 5 năm 2021-2025.</t>
  </si>
  <si>
    <t>San nền Khu tri thức và đầu tư đoạn đường số 06, đoạn đường Phan Chu Trinh thuộc Khu đô thị mới Nam Thành phố Tuy Hòa</t>
  </si>
  <si>
    <t>Kr. Pắc</t>
  </si>
  <si>
    <t>2279/QĐ-UBND ngày 21/11/2017; số 432/QĐ-UBND ngày 24/3/2021</t>
  </si>
  <si>
    <t>Hạ tầng khu tái định cư Hoà Tâm thuộc khu kinh tế Nam Phú Yên</t>
  </si>
  <si>
    <t>2279/QĐ-UBND ngày 21/11/2017; số 431/QĐ-UBND ngày 24/3/2021</t>
  </si>
  <si>
    <t>Khu công viên trung tâm thuộc Khu đô thị mới Nam thành phố Tuy Hòa</t>
  </si>
  <si>
    <t>1762/QĐ-UBND ngày 30/10/2019; 1606/QĐ-UBND ngày 21/11/2024</t>
  </si>
  <si>
    <t>Hạ tầng kỹ thuật Khu dân cư phía Nam thuộc khu đô thị mới Nam thành phố Tuy Hòa</t>
  </si>
  <si>
    <t>2056/QĐ-UBND 29/10/2018; 155/QĐ-UBND ngày 07/02/2025</t>
  </si>
  <si>
    <t>Tuyến đường giao thông từ Cảng Bãi Gốc (Khu Kinh tế Nam Phú Yên, tỉnh Phú Yên) kết nối Quốc lộ 1 đi Khu Kinh tế Vân Phong (tỉnh Khánh Hòa)</t>
  </si>
  <si>
    <t>650/QĐ-UBND, 13/5/2021</t>
  </si>
  <si>
    <t>X</t>
  </si>
  <si>
    <t>Ban quản lý khu nông nghiệp ứng dụng công nghệ cao</t>
  </si>
  <si>
    <t>Dự án: Đầu tư cơ sở hạ tầng Khu nông nghiệp ứng dụng công nghệ cao Phú Yên (giai đoạn 1)</t>
  </si>
  <si>
    <t>2142/QĐ-UBND ngày 30/10/2015, 481/QĐ-UBND ngày 05/4/2022; 1617/QĐ-UBND ngày 22/11/2024</t>
  </si>
  <si>
    <t>XI</t>
  </si>
  <si>
    <t>Chi cục Kiểm lâm tỉnh Đắk Lắk</t>
  </si>
  <si>
    <t>Ứng dụng công nghệ cao trong công tác quản lý, giám sát tài nguyên rừng tỉnh Đắk Lắk</t>
  </si>
  <si>
    <t>01951/QĐ-UBND ngày 09/11/2025</t>
  </si>
  <si>
    <t>XII</t>
  </si>
  <si>
    <t>Trung tâm bảo tồn Voi, cứu hộ động vật và quản lý bảo vệ rừng</t>
  </si>
  <si>
    <t>Dự án khẩn cấp bảo tồn voi tỉnh Đắk Lắk đến năm 2020</t>
  </si>
  <si>
    <t>Lắk</t>
  </si>
  <si>
    <t>40/QĐ-UBND ngày 14/02/2023</t>
  </si>
  <si>
    <t>XIII</t>
  </si>
  <si>
    <t>Ban Quản lý khu bảo tồn thiên nhiên Ea Sô</t>
  </si>
  <si>
    <t>Xây dựng đường tuần tra Khu bảo tồn thiên nhiên Ea Sô ( đoạn từ trạm Kiểm lâm số 5 đến trạm Kiểm lâm số 6)</t>
  </si>
  <si>
    <t>M'Drắk</t>
  </si>
  <si>
    <t>01206/QĐ-UBND ngày 08/9/2025</t>
  </si>
  <si>
    <t>XIV</t>
  </si>
  <si>
    <t>UBND Phường Tân Lập</t>
  </si>
  <si>
    <t>Cải tạo, nâng cấp đường Cao Đạt và đường Ysom Niê, phường Tân Lập</t>
  </si>
  <si>
    <t>Ea Súp</t>
  </si>
  <si>
    <t>594/QĐ-UBND, ngày 22/02/2024</t>
  </si>
  <si>
    <t>XV</t>
  </si>
  <si>
    <t>UBND xã Pơng Drang</t>
  </si>
  <si>
    <t>Công viên cây xanh tại diện tích đất chợ Pơng Drang cũ thuộc thôn Tân Lập 6, xã Pơng Drang</t>
  </si>
  <si>
    <t>16/NQ-HĐND, ngày 27/12/2022</t>
  </si>
  <si>
    <t>XVI</t>
  </si>
  <si>
    <t>UBND xã Ea Kar</t>
  </si>
  <si>
    <t>Đường giao thông liên xã Xuân Phú-Ea Sar (Đoạn từ thôn Trung Hòa, xã Xuân Phú đi thôn 6, xã Ea Sar).</t>
  </si>
  <si>
    <t>243/QĐ-UBND ngày 12/5/2022</t>
  </si>
  <si>
    <t>XVII</t>
  </si>
  <si>
    <t>UBND xã Phú Xuân</t>
  </si>
  <si>
    <t>Nâng cấp, sửa chữa, bảo dưỡng đường giao thông Tổ dân phố 3, thị trấn Krông Năng đi xã Phú Xuân (tuyến đường giao thông Trần Phú, đến nút giao đường giao thông đi xã Phú Xuân)</t>
  </si>
  <si>
    <t>XVIII</t>
  </si>
  <si>
    <t>Ban quản lý xã Ea Kiết</t>
  </si>
  <si>
    <t>Đường giao thông liên thôn tuyến 2 thôn 6, xã Ea Kiết (đoạn từ QL29 đến nhà ông Hương)</t>
  </si>
  <si>
    <t>3637/QĐ-UBND ngày 19/6/2025</t>
  </si>
  <si>
    <t>XIX</t>
  </si>
  <si>
    <t>Ban quản lý xã Dur Kmăl</t>
  </si>
  <si>
    <t>Cải tạo, nâng cấp đường giao thông liên thôn từ buôn Krang đi buôn Krông, xã Dur Kmăl, huyện Krông Ana (đoạn đèo buôn Krông).</t>
  </si>
  <si>
    <t xml:space="preserve">2855 ngày 29/12/2023 </t>
  </si>
  <si>
    <t>Đường từ ngã ba buôn Triết đi Núi Năm, xã Dur Kmăl, huyện Krông Ana.</t>
  </si>
  <si>
    <t>Nhà văn hóa, sân thể thao xã Dur Kmăl, huyện Krông Ana</t>
  </si>
  <si>
    <t>Đường giao thông từ xã Dur Kmăl đi xã Băng A Drênh, huyện Krông Ana, tỉnh Đắk Lắk</t>
  </si>
  <si>
    <t>940/QĐ-UBND ngày 25/3/2025</t>
  </si>
  <si>
    <t>XX</t>
  </si>
  <si>
    <t>Ban quản lý xã Ea Ô</t>
  </si>
  <si>
    <t>Nâng cấp, cải tạo đường giao thông ĐX2, ĐX3, xã Ea Ô, huyện Ea Kar.</t>
  </si>
  <si>
    <t>155/QĐ-UBND ngày 25/3/2025</t>
  </si>
  <si>
    <t>XXI</t>
  </si>
  <si>
    <t>Ban quản lý xã Ea Păl</t>
  </si>
  <si>
    <t>Đường giao thông thôn 1 từ cổng chào thôn đến nhà ông Nguyễn Quang Thanh (ĐTH 25)</t>
  </si>
  <si>
    <t>114/QĐ-UBND xã, ngày 14/7/2023</t>
  </si>
  <si>
    <t>Đường giao thông thôn 1 từ nhà ông Uyển đến nhà ông Nguyễn Quang Thanh (ĐTH 26)</t>
  </si>
  <si>
    <t>113/QĐ-UBND xã, ngày 14/7/2023</t>
  </si>
  <si>
    <t>Đường giao thông thôn 2 từ nhà ông Lưu Văn Hoàng đến nhà bà Lê Thị Thắm (ĐTH 22)</t>
  </si>
  <si>
    <t>112/QĐ-UBND xã, ngày 14/7/2023</t>
  </si>
  <si>
    <t>Đường giao thông thôn 2 từ nhà ông Nguyễn Văn Lương đến nhà ông Nguyễn Đăng Được (ĐTH 19)</t>
  </si>
  <si>
    <t>111/QĐ-UBND xã, ngày 14/7/2023</t>
  </si>
  <si>
    <t>Đường giao thông thôn 2 từ nhà bà Phan Thị Hiền  đến nhà ông Hồ Thế Thuận (ĐTH 20)</t>
  </si>
  <si>
    <t>109/QĐ-UBND xã, ngày 14/7/2023</t>
  </si>
  <si>
    <t>Đường giao thông thôn 4 từ nhà ông Hà đến nhà ông Lã Văn Tỉnh (ĐTH 37)</t>
  </si>
  <si>
    <t>110/QĐ-UBND xã, ngày 14/7/2023</t>
  </si>
  <si>
    <t>Đường giao thông thôn 5 từ hộ Hà Văn Tình đến hộ Lưu Văn Minh (giao với ĐX02)</t>
  </si>
  <si>
    <t>108/QĐ-UBND xã, ngày 14/7/2023</t>
  </si>
  <si>
    <t>Đường giao thông thôn 6C từ Phân hiệu Võ Thị Sáu đi đến nhà ông Đoàn (ĐTH 09)</t>
  </si>
  <si>
    <t>104/QĐ-UBND xã, ngày 14/7/2023</t>
  </si>
  <si>
    <t>Đường giao thông thôn 6C từ nhà ông Lành đến ông Ất (ĐTH 08)</t>
  </si>
  <si>
    <t>103/QĐ-UBND xã, ngày 14/7/2023</t>
  </si>
  <si>
    <t>Đường giao thông thôn 6C từ nhà bà Hương 6C (giao với ĐH 07.3) đến đường 6b đi thôn 9 (sân bóng thôn 6C) (ĐTH 03)</t>
  </si>
  <si>
    <t>102/QĐ-UBND xã, ngày 14/7/2023</t>
  </si>
  <si>
    <t>Đường giao thông thôn 7 trung tâm xã đến nhà ông Năm (ĐTH 28)</t>
  </si>
  <si>
    <t>101/QĐ-UBND xã, ngày 14/7/2023</t>
  </si>
  <si>
    <t>Đường giao thông trục thôn 4 và thôn 13</t>
  </si>
  <si>
    <t>167/QĐ-UBND ngày 19/12/2023</t>
  </si>
  <si>
    <t>Đường giao thông thôn 8từ nhà ông Hùng Ba đến nhà ông Hải Hằng (ĐTH 02)</t>
  </si>
  <si>
    <t>99/QĐ-UBND xã, ngày 14/7/2023</t>
  </si>
  <si>
    <t>Đường giao thông thôn 13 từ cổng chào thôn đến hết đất nhà ông Tuân (ĐTH 15)</t>
  </si>
  <si>
    <t>98/QĐ-UBND xã, ngày 14/7/2023</t>
  </si>
  <si>
    <t>Đường giao thông thôn 13 từ nhà ông Bảy Hạnh đến nhà ông Sửu (ĐTH 17)</t>
  </si>
  <si>
    <t>97/QĐ-UBND xã, ngày 14/7/2023</t>
  </si>
  <si>
    <t>Đường giao thông thôn 13 từ nhà ông Hợi Liệu đến nhà ông Hùng Lành (ĐTH 16)</t>
  </si>
  <si>
    <t>96/QĐ-UBND xã, ngày 14/7/2023</t>
  </si>
  <si>
    <t>Đường giao thông thôn 14 từ nhà Liễu Lĩnh đến nhà ông Quân Luyến (ĐTH31)</t>
  </si>
  <si>
    <t>95/QĐ-UBND xã, ngày 14/7/2023</t>
  </si>
  <si>
    <t>Đường giao thông thôn 1 từ nhà ông Luận đến nhà bà Nguyệt (ĐTH 24)</t>
  </si>
  <si>
    <t>94/QĐ-UBND xã, ngày 14/7/2023</t>
  </si>
  <si>
    <t>Đường giao thông thôn 2 từ nhà bà Phạm Thị Thường đến nhà ông bà Mai (ĐTH 21)</t>
  </si>
  <si>
    <t>160/QĐ-UBND ngày 23/11/2024</t>
  </si>
  <si>
    <t>Đường giao thông thôn 13 từ nhà ông Cường Huệ đến đất ông Tình giao với ĐX02 (ĐTH 14)</t>
  </si>
  <si>
    <t>169/QĐ-UBND ngày 23/11/2024</t>
  </si>
  <si>
    <t>Đường GT thôn 4 từ nhà ông Thắng giao với đường GTNT DTH 25 (DTH 39)</t>
  </si>
  <si>
    <t>172/QĐ-UBND ngày 23/11/2024</t>
  </si>
  <si>
    <t>Đường giao thông thôn 6B từ đất nhà ông Xí Hà đến nhà ông Nghĩa (ĐTH 10)</t>
  </si>
  <si>
    <t>163/QĐ-UBND ngày 23/11/2024</t>
  </si>
  <si>
    <t>Đường giao thông thôn 14 từ nhà Cường Hùng đến nhà ông Thu Lực (ĐTH 32)</t>
  </si>
  <si>
    <t>170/QĐ-UBND ngày 23/11/2024</t>
  </si>
  <si>
    <t>Đường giao thông thôn 9 từ ranh giới thị trấn Ea Knốp đến nhà ông Hoạt thôn 9(ĐTH 01)</t>
  </si>
  <si>
    <t>350/QĐ-UBND ngày 12/12/2024</t>
  </si>
  <si>
    <t>Đường GT từ nhà ông Kế thôn 9 đi nhà Huấn Kim thôn 6c (ĐTH 06)</t>
  </si>
  <si>
    <t>168/QĐ-UBND ngày 23/11/2024</t>
  </si>
  <si>
    <t>Đường giao thông Nhà ông Thanh thôn 5 đến nhà ông Luân thôn 9(ĐTH 05)</t>
  </si>
  <si>
    <t>351/QĐ-UBND ngày 12/12/2024</t>
  </si>
  <si>
    <t>Đường giao thông từ Hội trường thôn 7 đi đến nhà ông Hùng (ĐTH 28A)</t>
  </si>
  <si>
    <t>165/QĐ-UBND ngày 23/11/2024</t>
  </si>
  <si>
    <t>Đường giao thông thôn 4 từ nhà ông Nguyễn Quân (đi qua nhà Mẫu giáo) đến nhà ông Nguyễn Hường (ĐTH 36)</t>
  </si>
  <si>
    <t>162/QĐ-UBND ngày 23/11/2024</t>
  </si>
  <si>
    <t>Đường giao thông thôn 2 từ nhà ông Tính Thú đến nhà bà Lê Thị Thắm (ĐTH 23)</t>
  </si>
  <si>
    <t>161/QĐ-UBND ngày 23/11/2024</t>
  </si>
  <si>
    <t>Đường giao thông thôn 14 từ nhà Nga Quảng đến Cánh đồng lúa HTX 714 (giao ĐX05) (ĐTH 33)</t>
  </si>
  <si>
    <t>171/QĐ-UBND ngày 23/11/2024</t>
  </si>
  <si>
    <t>Đường giao thông trục thôn 7 từ nhà ông Thu Sen đến nhà ông Năm (ĐTH 27)</t>
  </si>
  <si>
    <t>166/QĐ-UBND ngày 23/11/2024</t>
  </si>
  <si>
    <t>Đường giao thông thôn 7 từ nhà Phương Ngát đến nhà ông Thỏa (ĐTH 29)</t>
  </si>
  <si>
    <t>167/QĐ-UBND ngày 23/11/2024</t>
  </si>
  <si>
    <t>Đường giao thông thôn 6 B (Đoạn từ nhà ông Huân Hiệt đến sân bóng thôn 6C)</t>
  </si>
  <si>
    <t>164/QĐ-UBND ngày 23/11/2024</t>
  </si>
  <si>
    <t>XXII</t>
  </si>
  <si>
    <t>Ban quản lý xã Ea Ning</t>
  </si>
  <si>
    <t xml:space="preserve">Đường giao thông liên xã ĐX 1 và ĐX 2, xã Cư Êwi </t>
  </si>
  <si>
    <t>1710/QĐ-UBND ngày 18/4/2025</t>
  </si>
  <si>
    <t>Đường giao thông liên thôn, buôn từ thôn 1A đi thôn 1B và Buôn Tắk Mngà đi thôn 12, xã Cư Êwi</t>
  </si>
  <si>
    <t>1709/QĐ-UBND ngày 18/4/2025</t>
  </si>
  <si>
    <t>Đường giao thông liên thôn các thôn 4, 5, 2, 3, 1A, xã Cư Êwi.</t>
  </si>
  <si>
    <t>1708/QĐ-UBND ngày 18/4/2025</t>
  </si>
  <si>
    <t>XXIII</t>
  </si>
  <si>
    <t>Ban quản lý xã Ea Ktur</t>
  </si>
  <si>
    <t>Đường giao thông liên thôn từ thôn 3 đi thôn 9, xã Ea Bhốk</t>
  </si>
  <si>
    <t>1711/QĐ-UBND ngày 18/4/2025</t>
  </si>
  <si>
    <t>XXIV</t>
  </si>
  <si>
    <t>Sở Nội vụ</t>
  </si>
  <si>
    <t>Kho lưu trữ chuyên dụng tỉnh Đắk Lắk (GĐ 1)</t>
  </si>
  <si>
    <t>Toàn tỉnh</t>
  </si>
  <si>
    <t>3202/QĐ-UBND, 06/11/2021</t>
  </si>
  <si>
    <t>XXV</t>
  </si>
  <si>
    <t>Sở Nông nghiệp và Phát triển nông thôn</t>
  </si>
  <si>
    <t>Dự án Tăng cường khả năng chống chịu của nông nghiệp quy mô nhỏ với an ninh nguồn nước do biến đổi khí hậu  khu vực Tây Nguyên và Nam Trung Bộ, tỉnh Đắk Lắk</t>
  </si>
  <si>
    <t>739/QĐ-TTg ngày 20/5/2021; 1219/QĐ-UBND ngày 21/5/2021</t>
  </si>
  <si>
    <t>Trồng rừng ngập mặn khu vực Đầm Ô Loan, huyện Tuy An</t>
  </si>
  <si>
    <t>235/NQ-HĐND, 27/3/2020</t>
  </si>
  <si>
    <t>Giảm thiểu khí thải tại khu vực Tây Nguyên và Duyên hải Nam Trung Bộ Việt Nam nhằm góp phần thực hiện các mục tiêu Chương trình hành động quốc gia REDD+ tại tỉnh Đắk Lắk</t>
  </si>
  <si>
    <t>496/QĐ-UBND ngày 05/3/2025</t>
  </si>
  <si>
    <t>XXVI</t>
  </si>
  <si>
    <t>Sở Văn hóa Thể thao và du lịch</t>
  </si>
  <si>
    <t>Tu bổ, tôn tạo di tích lịch sử quốc gia đặc biệt Nhà đày Buôn Ma Thuột</t>
  </si>
  <si>
    <t xml:space="preserve"> 3281/QĐ
UBND ngày 
27/12/2024</t>
  </si>
  <si>
    <t>Trưng bày nhà lưu niệm Luật sư Nguyễn Hữu Thọ</t>
  </si>
  <si>
    <t>Dự án Trưng bày bảo tàng tỉnh giai đoạn 2</t>
  </si>
  <si>
    <t xml:space="preserve">1836/QĐ-UBND ngày
27/12/2024 </t>
  </si>
  <si>
    <t>Khu di tích lịch sử Sở Chỉ huy - Nơi thành lập
Quân đoàn 3</t>
  </si>
  <si>
    <t>2037/QĐ-UBND ngày 13/09/2022</t>
  </si>
  <si>
    <t>XXVII</t>
  </si>
  <si>
    <t>Sở Giáo dục và Đào tạo</t>
  </si>
  <si>
    <t>Cải tạo sửa chữa và mua sắm thiết bị Trung tâm kỹ thuật Tổng hợp- Hướng nghiệp tỉnh Phú Yên</t>
  </si>
  <si>
    <t>Lắk</t>
  </si>
  <si>
    <t>919/QĐ-UBND ngày 9/5/2018; 2060/QĐ-UBND ngày 10/12/2020</t>
  </si>
  <si>
    <t>XXVIII</t>
  </si>
  <si>
    <t>Phân bổ sau</t>
  </si>
  <si>
    <t>XXIX</t>
  </si>
  <si>
    <t>Nội dung khác</t>
  </si>
  <si>
    <t xml:space="preserve">Tiết kiệm 5% dự toán chi đầu tư phát triển vốn ngân sách địa phương được Thủ tướng Chính phủ giao </t>
  </si>
  <si>
    <t>Đo đạc, đăng ký quản lý đất đai (10%)</t>
  </si>
  <si>
    <t>Hoàn trả vốn ứng và chi phí ứng vốn cho Quỹ phát triển đất</t>
  </si>
  <si>
    <t>Thực hiện Đề án “Tín dụng đối với người nghèo và các đối tượng chính sách khác bằng nguồn vốn ngân sách địa phương ủy thác qua ngân hàng chính sách xã hội trên địa bàn tỉnh Đắk Lắk giai đoạn 2026-2030”</t>
  </si>
  <si>
    <t>Đối ứng các chương trình mục tiêu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</si>
</sst>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_(* \(#,##0.00\);_(* &quot;-&quot;??_);_(@_)"/>
    <numFmt numFmtId="165" formatCode="_(* #,##0_);_(* \(#,##0\);_(* &quot;-&quot;??_);_(@_)"/>
    <numFmt numFmtId="166" formatCode="_(* #.##0.00_);_(* \(#.##0.00\);_(* &quot;-&quot;??_);_(@_)"/>
    <numFmt numFmtId="167" formatCode="_-* #,##0_-;\-* #,##0_-;_-* &quot;-&quot;??_-;_-@_-"/>
    <numFmt numFmtId="168" formatCode="_(* #,##0.000_);_(* \(#,##0.000\);_(* &quot;-&quot;??_);_(@_)"/>
    <numFmt numFmtId="169" formatCode="00000"/>
    <numFmt numFmtId="170" formatCode="#,##0.000"/>
    <numFmt numFmtId="171" formatCode="#,##0\ _₫"/>
    <numFmt numFmtId="172" formatCode="_-* #,##0.00\ _₫_-;\-* #,##0.00\ _₫_-;_-* &quot;-&quot;??\ _₫_-;_-@_-"/>
    <numFmt numFmtId="173" formatCode="_-* #,##0\ _₫_-;\-* #,##0\ _₫_-;_-* &quot;-&quot;??\ _₫_-;_-@_-"/>
    <numFmt numFmtId="174" formatCode="_(* #,##0_);_(* \(#,##0\);_(* &quot;-&quot;_);_(@_)"/>
  </numFmts>
  <fonts count="24">
    <font>
      <sz val="11"/>
      <color theme="1"/>
      <name val="Calibri"/>
      <family val="2"/>
      <scheme val="minor"/>
    </font>
    <font>
      <sz val="11"/>
      <color theme="1"/>
      <name val="Calibri"/>
      <family val="2"/>
      <scheme val="minor"/>
    </font>
    <font>
      <b/>
      <sz val="10"/>
      <name val="Times New Roman"/>
      <family val="1"/>
    </font>
    <font>
      <sz val="12"/>
      <name val=".VnTime"/>
      <family val="2"/>
    </font>
    <font>
      <sz val="12"/>
      <name val="Times New Roman"/>
      <family val="1"/>
    </font>
    <font>
      <sz val="10"/>
      <name val="Arial"/>
      <family val="2"/>
    </font>
    <font>
      <b/>
      <sz val="12"/>
      <name val="Times New Roman"/>
      <family val="1"/>
    </font>
    <font>
      <i/>
      <sz val="12"/>
      <name val="Times New Roman"/>
      <family val="1"/>
    </font>
    <font>
      <b/>
      <sz val="14"/>
      <name val="Times New Roman"/>
      <family val="1"/>
    </font>
    <font>
      <sz val="10"/>
      <name val="Times New Roman"/>
      <family val="1"/>
    </font>
    <font>
      <i/>
      <sz val="11"/>
      <name val="Times New Roman"/>
      <family val="1"/>
    </font>
    <font>
      <sz val="14"/>
      <name val="Times New Roman"/>
      <family val="1"/>
    </font>
    <font>
      <sz val="10"/>
      <color theme="1"/>
      <name val="Times New Roman"/>
      <family val="1"/>
    </font>
    <font>
      <sz val="11"/>
      <color indexed="8"/>
      <name val="Calibri"/>
      <family val="2"/>
    </font>
    <font>
      <sz val="14"/>
      <color theme="1"/>
      <name val="Times New Roman"/>
      <family val="2"/>
      <charset val="163"/>
    </font>
    <font>
      <sz val="12"/>
      <color theme="1"/>
      <name val="Times New Roman"/>
      <family val="2"/>
    </font>
    <font>
      <sz val="10"/>
      <color rgb="FF000000"/>
      <name val="Times New Roman"/>
      <family val="1"/>
    </font>
    <font>
      <sz val="12"/>
      <name val=".VnArial Narrow"/>
      <family val="2"/>
    </font>
    <font>
      <u/>
      <sz val="11"/>
      <color theme="10"/>
      <name val="Calibri"/>
      <family val="2"/>
      <scheme val="minor"/>
    </font>
    <font>
      <u/>
      <sz val="11"/>
      <color theme="10"/>
      <name val="Times New Roman"/>
      <family val="2"/>
    </font>
    <font>
      <i/>
      <sz val="10"/>
      <name val="Times New Roman"/>
      <family val="1"/>
    </font>
    <font>
      <b/>
      <sz val="10"/>
      <color theme="1"/>
      <name val="Times New Roman"/>
      <family val="1"/>
    </font>
    <font>
      <sz val="12"/>
      <name val="Times New Roman"/>
      <family val="1"/>
      <charset val="163"/>
    </font>
    <font>
      <b/>
      <sz val="12"/>
      <color theme="1"/>
      <name val="Times New Roman"/>
      <family val="1"/>
    </font>
  </fonts>
  <fills count="5">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0"/>
        <bgColor rgb="FFFFFFFF"/>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21">
    <xf numFmtId="0" fontId="0" fillId="0" borderId="0"/>
    <xf numFmtId="0" fontId="3" fillId="0" borderId="0"/>
    <xf numFmtId="0" fontId="5" fillId="0" borderId="0"/>
    <xf numFmtId="164" fontId="1" fillId="0" borderId="0" applyFont="0" applyFill="0" applyBorder="0" applyAlignment="0" applyProtection="0"/>
    <xf numFmtId="166" fontId="13" fillId="0" borderId="0" applyFont="0" applyFill="0" applyBorder="0" applyAlignment="0" applyProtection="0"/>
    <xf numFmtId="0" fontId="14" fillId="0" borderId="0"/>
    <xf numFmtId="166" fontId="13" fillId="0" borderId="0" applyFont="0" applyFill="0" applyBorder="0" applyAlignment="0" applyProtection="0"/>
    <xf numFmtId="0" fontId="1" fillId="0" borderId="0"/>
    <xf numFmtId="164" fontId="1" fillId="0" borderId="0" applyFont="0" applyFill="0" applyBorder="0" applyAlignment="0" applyProtection="0"/>
    <xf numFmtId="0" fontId="15" fillId="0" borderId="0"/>
    <xf numFmtId="164" fontId="16" fillId="0" borderId="0" applyFont="0" applyFill="0" applyBorder="0" applyAlignment="0" applyProtection="0"/>
    <xf numFmtId="0" fontId="9" fillId="0" borderId="0"/>
    <xf numFmtId="0" fontId="17" fillId="0" borderId="0"/>
    <xf numFmtId="0" fontId="1" fillId="0" borderId="0"/>
    <xf numFmtId="0" fontId="18" fillId="0" borderId="0" applyNumberFormat="0" applyFill="0" applyBorder="0" applyAlignment="0" applyProtection="0"/>
    <xf numFmtId="0" fontId="19" fillId="0" borderId="0" applyNumberFormat="0" applyFill="0" applyBorder="0" applyAlignment="0" applyProtection="0">
      <alignment vertical="top"/>
      <protection locked="0"/>
    </xf>
    <xf numFmtId="166" fontId="1" fillId="0" borderId="0" applyFont="0" applyFill="0" applyBorder="0" applyAlignment="0" applyProtection="0"/>
    <xf numFmtId="172" fontId="13" fillId="0" borderId="0" applyFont="0" applyFill="0" applyBorder="0" applyAlignment="0" applyProtection="0"/>
    <xf numFmtId="0" fontId="1" fillId="0" borderId="0"/>
    <xf numFmtId="0" fontId="22" fillId="0" borderId="0"/>
    <xf numFmtId="174" fontId="1" fillId="0" borderId="0" applyFont="0" applyFill="0" applyBorder="0" applyAlignment="0" applyProtection="0"/>
  </cellStyleXfs>
  <cellXfs count="154">
    <xf numFmtId="0" fontId="0" fillId="0" borderId="0" xfId="0"/>
    <xf numFmtId="0" fontId="2" fillId="0" borderId="0" xfId="0" applyFont="1" applyAlignment="1">
      <alignment horizontal="center" vertical="center"/>
    </xf>
    <xf numFmtId="0" fontId="4" fillId="0" borderId="0" xfId="1" applyFont="1"/>
    <xf numFmtId="1" fontId="6" fillId="0" borderId="0" xfId="2" applyNumberFormat="1" applyFont="1" applyAlignment="1">
      <alignment horizontal="center" vertical="center" wrapText="1"/>
    </xf>
    <xf numFmtId="1" fontId="7" fillId="0" borderId="0" xfId="2" applyNumberFormat="1" applyFont="1" applyAlignment="1">
      <alignment horizontal="center" vertical="center" wrapText="1"/>
    </xf>
    <xf numFmtId="0" fontId="2" fillId="0" borderId="0" xfId="1" quotePrefix="1" applyFont="1" applyAlignment="1">
      <alignment horizontal="center" vertical="center"/>
    </xf>
    <xf numFmtId="0" fontId="8" fillId="0" borderId="0" xfId="1" quotePrefix="1" applyFont="1" applyAlignment="1">
      <alignment horizontal="centerContinuous"/>
    </xf>
    <xf numFmtId="0" fontId="9" fillId="0" borderId="0" xfId="1" applyFont="1" applyAlignment="1">
      <alignment horizontal="center"/>
    </xf>
    <xf numFmtId="0" fontId="4" fillId="0" borderId="0" xfId="1" applyFont="1" applyAlignment="1">
      <alignment horizontal="centerContinuous"/>
    </xf>
    <xf numFmtId="0" fontId="10" fillId="0" borderId="0" xfId="0" applyFont="1" applyAlignment="1">
      <alignment horizontal="right"/>
    </xf>
    <xf numFmtId="3" fontId="2" fillId="0" borderId="0" xfId="2" applyNumberFormat="1" applyFont="1" applyAlignment="1">
      <alignment horizontal="center" vertical="center" wrapText="1"/>
    </xf>
    <xf numFmtId="3" fontId="4" fillId="0" borderId="0" xfId="1" applyNumberFormat="1" applyFont="1"/>
    <xf numFmtId="49" fontId="2" fillId="0" borderId="1" xfId="2" applyNumberFormat="1" applyFont="1" applyBorder="1" applyAlignment="1">
      <alignment horizontal="center" vertical="center" wrapText="1"/>
    </xf>
    <xf numFmtId="3" fontId="2" fillId="0" borderId="1" xfId="2" applyNumberFormat="1" applyFont="1" applyBorder="1" applyAlignment="1">
      <alignment horizontal="center" vertical="center" wrapText="1"/>
    </xf>
    <xf numFmtId="3" fontId="2" fillId="0" borderId="2" xfId="2" applyNumberFormat="1" applyFont="1" applyBorder="1" applyAlignment="1">
      <alignment horizontal="center" vertical="center" wrapText="1"/>
    </xf>
    <xf numFmtId="3" fontId="2" fillId="0" borderId="3" xfId="2" applyNumberFormat="1" applyFont="1" applyBorder="1" applyAlignment="1">
      <alignment horizontal="center" vertical="center" wrapText="1"/>
    </xf>
    <xf numFmtId="3" fontId="2" fillId="0" borderId="4" xfId="2" applyNumberFormat="1" applyFont="1" applyBorder="1" applyAlignment="1">
      <alignment horizontal="center" vertical="center" wrapText="1"/>
    </xf>
    <xf numFmtId="3" fontId="2" fillId="0" borderId="5" xfId="2" applyNumberFormat="1" applyFont="1" applyBorder="1" applyAlignment="1">
      <alignment horizontal="center" vertical="center" wrapText="1"/>
    </xf>
    <xf numFmtId="3" fontId="2" fillId="0" borderId="6" xfId="2" applyNumberFormat="1" applyFont="1" applyBorder="1" applyAlignment="1">
      <alignment horizontal="center" vertical="center" wrapText="1"/>
    </xf>
    <xf numFmtId="3" fontId="2" fillId="0" borderId="7" xfId="2" applyNumberFormat="1" applyFont="1" applyBorder="1" applyAlignment="1">
      <alignment horizontal="center" vertical="center" wrapText="1"/>
    </xf>
    <xf numFmtId="3" fontId="2" fillId="0" borderId="8" xfId="2" applyNumberFormat="1" applyFont="1" applyBorder="1" applyAlignment="1">
      <alignment horizontal="center" vertical="center" wrapText="1"/>
    </xf>
    <xf numFmtId="3" fontId="2" fillId="0" borderId="9" xfId="2" applyNumberFormat="1" applyFont="1" applyBorder="1" applyAlignment="1">
      <alignment horizontal="center" vertical="center" wrapText="1"/>
    </xf>
    <xf numFmtId="3" fontId="2" fillId="0" borderId="10" xfId="2" applyNumberFormat="1" applyFont="1" applyBorder="1" applyAlignment="1">
      <alignment horizontal="center" vertical="center" wrapText="1"/>
    </xf>
    <xf numFmtId="3" fontId="2" fillId="0" borderId="11" xfId="2" applyNumberFormat="1" applyFont="1" applyBorder="1" applyAlignment="1">
      <alignment horizontal="center" vertical="center" wrapText="1"/>
    </xf>
    <xf numFmtId="49" fontId="2" fillId="0" borderId="8" xfId="2" applyNumberFormat="1" applyFont="1" applyBorder="1" applyAlignment="1">
      <alignment horizontal="center" vertical="center" wrapText="1"/>
    </xf>
    <xf numFmtId="3" fontId="2" fillId="0" borderId="1" xfId="2" applyNumberFormat="1" applyFont="1" applyBorder="1" applyAlignment="1">
      <alignment horizontal="center" vertical="center" wrapText="1"/>
    </xf>
    <xf numFmtId="3" fontId="2" fillId="0" borderId="12" xfId="2" applyNumberFormat="1" applyFont="1" applyBorder="1" applyAlignment="1">
      <alignment horizontal="center" vertical="center" wrapText="1"/>
    </xf>
    <xf numFmtId="3" fontId="2" fillId="0" borderId="8" xfId="2" applyNumberFormat="1" applyFont="1" applyBorder="1" applyAlignment="1">
      <alignment horizontal="center" vertical="center" wrapText="1"/>
    </xf>
    <xf numFmtId="3" fontId="2" fillId="0" borderId="13" xfId="2" applyNumberFormat="1" applyFont="1" applyBorder="1" applyAlignment="1">
      <alignment horizontal="center" vertical="center" wrapText="1"/>
    </xf>
    <xf numFmtId="3" fontId="2" fillId="0" borderId="13" xfId="2" applyNumberFormat="1" applyFont="1" applyBorder="1" applyAlignment="1">
      <alignment horizontal="center" vertical="center" wrapText="1"/>
    </xf>
    <xf numFmtId="3" fontId="9" fillId="0" borderId="0" xfId="2" applyNumberFormat="1" applyFont="1" applyAlignment="1">
      <alignment horizontal="center" vertical="center" wrapText="1"/>
    </xf>
    <xf numFmtId="49" fontId="2" fillId="0" borderId="14" xfId="2" quotePrefix="1" applyNumberFormat="1" applyFont="1" applyBorder="1" applyAlignment="1">
      <alignment horizontal="center" vertical="center" wrapText="1"/>
    </xf>
    <xf numFmtId="3" fontId="6" fillId="0" borderId="14" xfId="2" applyNumberFormat="1" applyFont="1" applyBorder="1" applyAlignment="1">
      <alignment horizontal="center" vertical="center" wrapText="1"/>
    </xf>
    <xf numFmtId="3" fontId="9" fillId="0" borderId="14" xfId="2" quotePrefix="1" applyNumberFormat="1" applyFont="1" applyBorder="1" applyAlignment="1">
      <alignment horizontal="center" vertical="center" wrapText="1"/>
    </xf>
    <xf numFmtId="3" fontId="11" fillId="0" borderId="14" xfId="2" quotePrefix="1" applyNumberFormat="1" applyFont="1" applyBorder="1" applyAlignment="1">
      <alignment horizontal="center" vertical="center" wrapText="1"/>
    </xf>
    <xf numFmtId="3" fontId="11" fillId="0" borderId="12" xfId="2" quotePrefix="1" applyNumberFormat="1" applyFont="1" applyBorder="1" applyAlignment="1">
      <alignment horizontal="center" vertical="center" wrapText="1"/>
    </xf>
    <xf numFmtId="165" fontId="2" fillId="0" borderId="12" xfId="3" applyNumberFormat="1" applyFont="1" applyFill="1" applyBorder="1" applyAlignment="1">
      <alignment horizontal="right" vertical="center"/>
    </xf>
    <xf numFmtId="165" fontId="2" fillId="0" borderId="15" xfId="3" applyNumberFormat="1" applyFont="1" applyFill="1" applyBorder="1" applyAlignment="1">
      <alignment horizontal="right" vertical="center"/>
    </xf>
    <xf numFmtId="3" fontId="11" fillId="0" borderId="0" xfId="2" applyNumberFormat="1" applyFont="1" applyAlignment="1">
      <alignment vertical="center" wrapText="1"/>
    </xf>
    <xf numFmtId="49" fontId="2" fillId="0" borderId="16" xfId="2" applyNumberFormat="1" applyFont="1" applyBorder="1" applyAlignment="1">
      <alignment horizontal="center" vertical="center"/>
    </xf>
    <xf numFmtId="1" fontId="2" fillId="0" borderId="16" xfId="2" applyNumberFormat="1" applyFont="1" applyBorder="1" applyAlignment="1">
      <alignment horizontal="left" vertical="center" wrapText="1"/>
    </xf>
    <xf numFmtId="1" fontId="9" fillId="0" borderId="16" xfId="2" applyNumberFormat="1" applyFont="1" applyBorder="1" applyAlignment="1">
      <alignment horizontal="center" vertical="center" wrapText="1"/>
    </xf>
    <xf numFmtId="165" fontId="2" fillId="0" borderId="16" xfId="3" applyNumberFormat="1" applyFont="1" applyFill="1" applyBorder="1" applyAlignment="1">
      <alignment horizontal="right" vertical="center"/>
    </xf>
    <xf numFmtId="1" fontId="11" fillId="0" borderId="0" xfId="2" applyNumberFormat="1" applyFont="1" applyAlignment="1">
      <alignment vertical="center"/>
    </xf>
    <xf numFmtId="49" fontId="2" fillId="0" borderId="15" xfId="2" applyNumberFormat="1" applyFont="1" applyBorder="1" applyAlignment="1">
      <alignment horizontal="center" vertical="center"/>
    </xf>
    <xf numFmtId="1" fontId="2" fillId="0" borderId="15" xfId="2" applyNumberFormat="1" applyFont="1" applyBorder="1" applyAlignment="1">
      <alignment vertical="center" wrapText="1"/>
    </xf>
    <xf numFmtId="1" fontId="9" fillId="0" borderId="15" xfId="2" applyNumberFormat="1" applyFont="1" applyBorder="1" applyAlignment="1">
      <alignment horizontal="center" vertical="center" wrapText="1"/>
    </xf>
    <xf numFmtId="0" fontId="12" fillId="2" borderId="15" xfId="0" applyFont="1" applyFill="1" applyBorder="1" applyAlignment="1">
      <alignment horizontal="center" vertical="center"/>
    </xf>
    <xf numFmtId="0" fontId="12" fillId="2" borderId="15" xfId="0" applyFont="1" applyFill="1" applyBorder="1" applyAlignment="1">
      <alignment horizontal="left" vertical="center" wrapText="1"/>
    </xf>
    <xf numFmtId="0" fontId="9" fillId="0" borderId="15" xfId="0" applyFont="1" applyBorder="1" applyAlignment="1">
      <alignment horizontal="center" vertical="center" wrapText="1"/>
    </xf>
    <xf numFmtId="0" fontId="12" fillId="2" borderId="15" xfId="0" applyFont="1" applyFill="1" applyBorder="1" applyAlignment="1">
      <alignment horizontal="center" vertical="center" wrapText="1"/>
    </xf>
    <xf numFmtId="165" fontId="9" fillId="0" borderId="15" xfId="4" applyNumberFormat="1" applyFont="1" applyFill="1" applyBorder="1" applyAlignment="1">
      <alignment horizontal="center" vertical="center"/>
    </xf>
    <xf numFmtId="1" fontId="9" fillId="0" borderId="15" xfId="2" applyNumberFormat="1" applyFont="1" applyBorder="1" applyAlignment="1">
      <alignment horizontal="right" vertical="center"/>
    </xf>
    <xf numFmtId="3" fontId="9" fillId="0" borderId="15" xfId="4" applyNumberFormat="1" applyFont="1" applyFill="1" applyBorder="1" applyAlignment="1">
      <alignment horizontal="right" vertical="center"/>
    </xf>
    <xf numFmtId="0" fontId="12" fillId="2" borderId="15" xfId="5" applyFont="1" applyFill="1" applyBorder="1" applyAlignment="1">
      <alignment vertical="center" wrapText="1"/>
    </xf>
    <xf numFmtId="0" fontId="12" fillId="2" borderId="15" xfId="5" applyFont="1" applyFill="1" applyBorder="1" applyAlignment="1">
      <alignment horizontal="center" vertical="center" wrapText="1"/>
    </xf>
    <xf numFmtId="167" fontId="12" fillId="2" borderId="15" xfId="3" applyNumberFormat="1" applyFont="1" applyFill="1" applyBorder="1" applyAlignment="1">
      <alignment vertical="center"/>
    </xf>
    <xf numFmtId="1" fontId="2" fillId="0" borderId="15" xfId="2" applyNumberFormat="1" applyFont="1" applyBorder="1" applyAlignment="1">
      <alignment horizontal="left" vertical="center" wrapText="1"/>
    </xf>
    <xf numFmtId="167" fontId="12" fillId="2" borderId="15" xfId="3" applyNumberFormat="1" applyFont="1" applyFill="1" applyBorder="1" applyAlignment="1">
      <alignment horizontal="center" vertical="center"/>
    </xf>
    <xf numFmtId="164" fontId="11" fillId="0" borderId="0" xfId="3" applyFont="1" applyAlignment="1">
      <alignment vertical="center"/>
    </xf>
    <xf numFmtId="49" fontId="9" fillId="0" borderId="15" xfId="2" applyNumberFormat="1" applyFont="1" applyBorder="1" applyAlignment="1">
      <alignment horizontal="center" vertical="center"/>
    </xf>
    <xf numFmtId="165" fontId="9" fillId="0" borderId="15" xfId="3" applyNumberFormat="1" applyFont="1" applyFill="1" applyBorder="1" applyAlignment="1">
      <alignment horizontal="right" vertical="center"/>
    </xf>
    <xf numFmtId="1" fontId="9" fillId="0" borderId="15" xfId="2" applyNumberFormat="1" applyFont="1" applyBorder="1" applyAlignment="1">
      <alignment vertical="center"/>
    </xf>
    <xf numFmtId="0" fontId="12" fillId="2" borderId="15" xfId="5" applyFont="1" applyFill="1" applyBorder="1" applyAlignment="1">
      <alignment horizontal="left" vertical="center" wrapText="1"/>
    </xf>
    <xf numFmtId="165" fontId="12" fillId="2" borderId="15" xfId="6" applyNumberFormat="1" applyFont="1" applyFill="1" applyBorder="1" applyAlignment="1">
      <alignment horizontal="left" vertical="center" wrapText="1"/>
    </xf>
    <xf numFmtId="165" fontId="9" fillId="0" borderId="15" xfId="4" applyNumberFormat="1" applyFont="1" applyFill="1" applyBorder="1" applyAlignment="1">
      <alignment horizontal="right" vertical="center" shrinkToFit="1"/>
    </xf>
    <xf numFmtId="168" fontId="12" fillId="3" borderId="15" xfId="0" applyNumberFormat="1" applyFont="1" applyFill="1" applyBorder="1" applyAlignment="1">
      <alignment horizontal="left" vertical="center" wrapText="1"/>
    </xf>
    <xf numFmtId="165" fontId="12" fillId="3" borderId="15" xfId="0" applyNumberFormat="1" applyFont="1" applyFill="1" applyBorder="1" applyAlignment="1">
      <alignment horizontal="center" vertical="center" wrapText="1"/>
    </xf>
    <xf numFmtId="0" fontId="12" fillId="3" borderId="15" xfId="0" applyFont="1" applyFill="1" applyBorder="1" applyAlignment="1">
      <alignment horizontal="left" vertical="center" wrapText="1"/>
    </xf>
    <xf numFmtId="0" fontId="12" fillId="3" borderId="15" xfId="0" applyFont="1" applyFill="1" applyBorder="1" applyAlignment="1">
      <alignment horizontal="center" vertical="center" wrapText="1"/>
    </xf>
    <xf numFmtId="0" fontId="12" fillId="2" borderId="15" xfId="0" applyFont="1" applyFill="1" applyBorder="1" applyAlignment="1">
      <alignment vertical="center" wrapText="1"/>
    </xf>
    <xf numFmtId="167" fontId="12" fillId="2" borderId="15" xfId="3" applyNumberFormat="1" applyFont="1" applyFill="1" applyBorder="1" applyAlignment="1">
      <alignment horizontal="right" vertical="center" wrapText="1" shrinkToFit="1"/>
    </xf>
    <xf numFmtId="0" fontId="12" fillId="3" borderId="15" xfId="7" applyFont="1" applyFill="1" applyBorder="1" applyAlignment="1">
      <alignment horizontal="center" vertical="center" wrapText="1"/>
    </xf>
    <xf numFmtId="0" fontId="12" fillId="4" borderId="15" xfId="0" applyFont="1" applyFill="1" applyBorder="1" applyAlignment="1">
      <alignment horizontal="left" vertical="center" wrapText="1"/>
    </xf>
    <xf numFmtId="165" fontId="12" fillId="2" borderId="15" xfId="8" applyNumberFormat="1" applyFont="1" applyFill="1" applyBorder="1" applyAlignment="1">
      <alignment horizontal="left" vertical="center" wrapText="1"/>
    </xf>
    <xf numFmtId="3" fontId="12" fillId="2" borderId="15" xfId="0" applyNumberFormat="1" applyFont="1" applyFill="1" applyBorder="1" applyAlignment="1">
      <alignment horizontal="left" vertical="center" wrapText="1"/>
    </xf>
    <xf numFmtId="0" fontId="12" fillId="2" borderId="15" xfId="9" applyFont="1" applyFill="1" applyBorder="1" applyAlignment="1">
      <alignment horizontal="left" vertical="center" wrapText="1"/>
    </xf>
    <xf numFmtId="165" fontId="12" fillId="2" borderId="15" xfId="10" applyNumberFormat="1" applyFont="1" applyFill="1" applyBorder="1" applyAlignment="1">
      <alignment horizontal="center" vertical="center" wrapText="1"/>
    </xf>
    <xf numFmtId="0" fontId="12" fillId="2" borderId="15" xfId="0" applyFont="1" applyFill="1" applyBorder="1" applyAlignment="1">
      <alignment horizontal="justify" vertical="center" wrapText="1"/>
    </xf>
    <xf numFmtId="3" fontId="12" fillId="2" borderId="15" xfId="0" quotePrefix="1" applyNumberFormat="1" applyFont="1" applyFill="1" applyBorder="1" applyAlignment="1">
      <alignment horizontal="center" vertical="center" wrapText="1"/>
    </xf>
    <xf numFmtId="165" fontId="9" fillId="0" borderId="15" xfId="6" applyNumberFormat="1" applyFont="1" applyFill="1" applyBorder="1" applyAlignment="1">
      <alignment horizontal="right" vertical="center"/>
    </xf>
    <xf numFmtId="169" fontId="12" fillId="2" borderId="15" xfId="11" applyNumberFormat="1" applyFont="1" applyFill="1" applyBorder="1" applyAlignment="1">
      <alignment horizontal="left" vertical="center" wrapText="1"/>
    </xf>
    <xf numFmtId="9" fontId="12" fillId="2" borderId="15" xfId="0" applyNumberFormat="1" applyFont="1" applyFill="1" applyBorder="1" applyAlignment="1">
      <alignment horizontal="center" vertical="center" wrapText="1"/>
    </xf>
    <xf numFmtId="0" fontId="2" fillId="0" borderId="15" xfId="0" applyFont="1" applyBorder="1" applyAlignment="1">
      <alignment horizontal="center" vertical="center" wrapText="1"/>
    </xf>
    <xf numFmtId="3" fontId="12" fillId="2" borderId="15" xfId="4" applyNumberFormat="1" applyFont="1" applyFill="1" applyBorder="1" applyAlignment="1">
      <alignment horizontal="justify" vertical="center" wrapText="1"/>
    </xf>
    <xf numFmtId="165" fontId="12" fillId="2" borderId="15" xfId="4" applyNumberFormat="1" applyFont="1" applyFill="1" applyBorder="1" applyAlignment="1">
      <alignment horizontal="center" vertical="center" wrapText="1"/>
    </xf>
    <xf numFmtId="170" fontId="12" fillId="2" borderId="15" xfId="0" applyNumberFormat="1" applyFont="1" applyFill="1" applyBorder="1" applyAlignment="1">
      <alignment horizontal="justify" vertical="center" wrapText="1"/>
    </xf>
    <xf numFmtId="171" fontId="12" fillId="2" borderId="15" xfId="0" quotePrefix="1" applyNumberFormat="1" applyFont="1" applyFill="1" applyBorder="1" applyAlignment="1">
      <alignment horizontal="center" vertical="center" wrapText="1"/>
    </xf>
    <xf numFmtId="165" fontId="12" fillId="2" borderId="15" xfId="4" quotePrefix="1" applyNumberFormat="1" applyFont="1" applyFill="1" applyBorder="1" applyAlignment="1">
      <alignment horizontal="center" vertical="center" wrapText="1"/>
    </xf>
    <xf numFmtId="0" fontId="12" fillId="2" borderId="15" xfId="12" applyFont="1" applyFill="1" applyBorder="1" applyAlignment="1">
      <alignment horizontal="center" vertical="center" wrapText="1"/>
    </xf>
    <xf numFmtId="165" fontId="2" fillId="0" borderId="15" xfId="6" applyNumberFormat="1" applyFont="1" applyFill="1" applyBorder="1" applyAlignment="1">
      <alignment horizontal="left" vertical="center" wrapText="1"/>
    </xf>
    <xf numFmtId="0" fontId="2" fillId="0" borderId="15" xfId="1" applyFont="1" applyBorder="1"/>
    <xf numFmtId="0" fontId="6" fillId="0" borderId="0" xfId="1" applyFont="1"/>
    <xf numFmtId="3" fontId="12" fillId="2" borderId="15" xfId="0" applyNumberFormat="1" applyFont="1" applyFill="1" applyBorder="1" applyAlignment="1">
      <alignment horizontal="justify" vertical="center" wrapText="1"/>
    </xf>
    <xf numFmtId="3" fontId="12" fillId="2" borderId="15" xfId="8" applyNumberFormat="1" applyFont="1" applyFill="1" applyBorder="1" applyAlignment="1">
      <alignment horizontal="justify" vertical="center" wrapText="1"/>
    </xf>
    <xf numFmtId="0" fontId="12" fillId="2" borderId="15" xfId="4" applyNumberFormat="1" applyFont="1" applyFill="1" applyBorder="1" applyAlignment="1">
      <alignment horizontal="justify" vertical="center" wrapText="1"/>
    </xf>
    <xf numFmtId="2" fontId="12" fillId="2" borderId="15" xfId="2" applyNumberFormat="1" applyFont="1" applyFill="1" applyBorder="1" applyAlignment="1">
      <alignment horizontal="justify" vertical="center" wrapText="1"/>
    </xf>
    <xf numFmtId="2" fontId="12" fillId="2" borderId="15" xfId="0" quotePrefix="1" applyNumberFormat="1" applyFont="1" applyFill="1" applyBorder="1" applyAlignment="1">
      <alignment horizontal="justify" vertical="center" wrapText="1"/>
    </xf>
    <xf numFmtId="2" fontId="12" fillId="2" borderId="15" xfId="0" applyNumberFormat="1" applyFont="1" applyFill="1" applyBorder="1" applyAlignment="1">
      <alignment horizontal="justify" vertical="center" wrapText="1"/>
    </xf>
    <xf numFmtId="0" fontId="12" fillId="2" borderId="15" xfId="13" applyFont="1" applyFill="1" applyBorder="1" applyAlignment="1">
      <alignment horizontal="justify" vertical="center" wrapText="1"/>
    </xf>
    <xf numFmtId="0" fontId="12" fillId="2" borderId="15" xfId="14" applyFont="1" applyFill="1" applyBorder="1" applyAlignment="1" applyProtection="1">
      <alignment horizontal="center" vertical="center" wrapText="1"/>
    </xf>
    <xf numFmtId="0" fontId="9" fillId="0" borderId="15" xfId="1" applyFont="1" applyBorder="1"/>
    <xf numFmtId="3" fontId="9" fillId="0" borderId="15" xfId="3" applyNumberFormat="1" applyFont="1" applyFill="1" applyBorder="1" applyAlignment="1">
      <alignment horizontal="right" vertical="center" wrapText="1"/>
    </xf>
    <xf numFmtId="165" fontId="9" fillId="0" borderId="15" xfId="6" applyNumberFormat="1" applyFont="1" applyFill="1" applyBorder="1" applyAlignment="1">
      <alignment horizontal="left" vertical="center" wrapText="1"/>
    </xf>
    <xf numFmtId="0" fontId="12" fillId="2" borderId="15" xfId="15" applyFont="1" applyFill="1" applyBorder="1" applyAlignment="1" applyProtection="1">
      <alignment horizontal="center" vertical="center" wrapText="1"/>
    </xf>
    <xf numFmtId="17" fontId="12" fillId="2" borderId="15" xfId="15" applyNumberFormat="1" applyFont="1" applyFill="1" applyBorder="1" applyAlignment="1" applyProtection="1">
      <alignment horizontal="center" vertical="center" wrapText="1"/>
    </xf>
    <xf numFmtId="165" fontId="9" fillId="0" borderId="15" xfId="16" applyNumberFormat="1" applyFont="1" applyFill="1" applyBorder="1" applyAlignment="1">
      <alignment horizontal="right" vertical="center" wrapText="1"/>
    </xf>
    <xf numFmtId="0" fontId="20" fillId="0" borderId="15" xfId="0" applyFont="1" applyBorder="1" applyAlignment="1">
      <alignment horizontal="center" vertical="center" wrapText="1"/>
    </xf>
    <xf numFmtId="0" fontId="20" fillId="0" borderId="15" xfId="1" applyFont="1" applyBorder="1"/>
    <xf numFmtId="165" fontId="20" fillId="0" borderId="15" xfId="6" applyNumberFormat="1" applyFont="1" applyFill="1" applyBorder="1" applyAlignment="1">
      <alignment horizontal="left" vertical="center" wrapText="1"/>
    </xf>
    <xf numFmtId="3" fontId="20" fillId="0" borderId="15" xfId="4" applyNumberFormat="1" applyFont="1" applyFill="1" applyBorder="1" applyAlignment="1">
      <alignment horizontal="right" vertical="center"/>
    </xf>
    <xf numFmtId="0" fontId="7" fillId="0" borderId="0" xfId="1" applyFont="1"/>
    <xf numFmtId="0" fontId="21" fillId="2" borderId="15" xfId="0" applyFont="1" applyFill="1" applyBorder="1" applyAlignment="1">
      <alignment horizontal="left" vertical="center" wrapText="1"/>
    </xf>
    <xf numFmtId="1" fontId="8" fillId="0" borderId="0" xfId="2" applyNumberFormat="1" applyFont="1" applyAlignment="1">
      <alignment vertical="center"/>
    </xf>
    <xf numFmtId="1" fontId="2" fillId="2" borderId="15" xfId="2" applyNumberFormat="1" applyFont="1" applyFill="1" applyBorder="1" applyAlignment="1">
      <alignment horizontal="left" vertical="center" wrapText="1"/>
    </xf>
    <xf numFmtId="1" fontId="12" fillId="2" borderId="15" xfId="2" applyNumberFormat="1" applyFont="1" applyFill="1" applyBorder="1" applyAlignment="1">
      <alignment horizontal="left" vertical="center" wrapText="1"/>
    </xf>
    <xf numFmtId="0" fontId="2" fillId="2" borderId="15" xfId="0" applyFont="1" applyFill="1" applyBorder="1" applyAlignment="1">
      <alignment horizontal="left" vertical="center" wrapText="1"/>
    </xf>
    <xf numFmtId="1" fontId="2" fillId="0" borderId="15" xfId="2" applyNumberFormat="1" applyFont="1" applyBorder="1" applyAlignment="1">
      <alignment horizontal="center" vertical="center" wrapText="1"/>
    </xf>
    <xf numFmtId="167" fontId="12" fillId="3" borderId="15" xfId="3" applyNumberFormat="1" applyFont="1" applyFill="1" applyBorder="1" applyAlignment="1">
      <alignment horizontal="right" vertical="center" wrapText="1"/>
    </xf>
    <xf numFmtId="173" fontId="12" fillId="2" borderId="15" xfId="17" applyNumberFormat="1" applyFont="1" applyFill="1" applyBorder="1" applyAlignment="1">
      <alignment horizontal="center" vertical="center" wrapText="1"/>
    </xf>
    <xf numFmtId="165" fontId="12" fillId="2" borderId="15" xfId="3" applyNumberFormat="1" applyFont="1" applyFill="1" applyBorder="1" applyAlignment="1">
      <alignment horizontal="center" vertical="center" wrapText="1"/>
    </xf>
    <xf numFmtId="0" fontId="12" fillId="2" borderId="15" xfId="18" applyFont="1" applyFill="1" applyBorder="1" applyAlignment="1">
      <alignment vertical="center" wrapText="1"/>
    </xf>
    <xf numFmtId="0" fontId="9" fillId="0" borderId="15" xfId="1" applyFont="1" applyBorder="1" applyAlignment="1">
      <alignment horizontal="center" vertical="center"/>
    </xf>
    <xf numFmtId="0" fontId="9" fillId="0" borderId="15" xfId="1" applyFont="1" applyBorder="1" applyAlignment="1">
      <alignment horizontal="center"/>
    </xf>
    <xf numFmtId="165" fontId="9" fillId="0" borderId="15" xfId="4" applyNumberFormat="1" applyFont="1" applyFill="1" applyBorder="1" applyAlignment="1">
      <alignment horizontal="right" vertical="center"/>
    </xf>
    <xf numFmtId="1" fontId="9" fillId="0" borderId="15" xfId="2" applyNumberFormat="1" applyFont="1" applyBorder="1" applyAlignment="1">
      <alignment vertical="center" wrapText="1"/>
    </xf>
    <xf numFmtId="3" fontId="9" fillId="0" borderId="15" xfId="2" applyNumberFormat="1" applyFont="1" applyBorder="1" applyAlignment="1">
      <alignment horizontal="right" vertical="center"/>
    </xf>
    <xf numFmtId="0" fontId="9" fillId="0" borderId="15" xfId="19" applyFont="1" applyBorder="1" applyAlignment="1">
      <alignment horizontal="center" vertical="center" wrapText="1" shrinkToFit="1"/>
    </xf>
    <xf numFmtId="3" fontId="9" fillId="0" borderId="15" xfId="2" applyNumberFormat="1" applyFont="1" applyBorder="1" applyAlignment="1">
      <alignment horizontal="center" vertical="center" wrapText="1"/>
    </xf>
    <xf numFmtId="174" fontId="2" fillId="0" borderId="15" xfId="20" applyFont="1" applyBorder="1" applyAlignment="1">
      <alignment horizontal="center" vertical="center"/>
    </xf>
    <xf numFmtId="174" fontId="2" fillId="0" borderId="15" xfId="20" applyFont="1" applyBorder="1" applyAlignment="1">
      <alignment vertical="center" wrapText="1"/>
    </xf>
    <xf numFmtId="174" fontId="2" fillId="0" borderId="15" xfId="20" applyFont="1" applyBorder="1" applyAlignment="1">
      <alignment horizontal="center" vertical="center" wrapText="1" shrinkToFit="1"/>
    </xf>
    <xf numFmtId="174" fontId="2" fillId="0" borderId="15" xfId="20" applyFont="1" applyBorder="1"/>
    <xf numFmtId="174" fontId="2" fillId="0" borderId="15" xfId="20" applyFont="1" applyBorder="1" applyAlignment="1">
      <alignment horizontal="center" vertical="center" wrapText="1"/>
    </xf>
    <xf numFmtId="174" fontId="2" fillId="0" borderId="15" xfId="20" applyFont="1" applyBorder="1" applyAlignment="1">
      <alignment horizontal="right" vertical="center"/>
    </xf>
    <xf numFmtId="174" fontId="6" fillId="0" borderId="0" xfId="20" applyFont="1"/>
    <xf numFmtId="174" fontId="8" fillId="0" borderId="0" xfId="20" applyFont="1" applyAlignment="1">
      <alignment vertical="center"/>
    </xf>
    <xf numFmtId="167" fontId="12" fillId="2" borderId="15" xfId="3" applyNumberFormat="1" applyFont="1" applyFill="1" applyBorder="1" applyAlignment="1">
      <alignment horizontal="center" vertical="center" wrapText="1"/>
    </xf>
    <xf numFmtId="0" fontId="2" fillId="0" borderId="15" xfId="1" applyFont="1" applyBorder="1" applyAlignment="1">
      <alignment horizontal="center"/>
    </xf>
    <xf numFmtId="0" fontId="23" fillId="2" borderId="15" xfId="0" applyFont="1" applyFill="1" applyBorder="1" applyAlignment="1">
      <alignment horizontal="center" vertical="center" wrapText="1"/>
    </xf>
    <xf numFmtId="167" fontId="23" fillId="2" borderId="15" xfId="3" applyNumberFormat="1" applyFont="1" applyFill="1" applyBorder="1" applyAlignment="1">
      <alignment horizontal="center" vertical="center" wrapText="1"/>
    </xf>
    <xf numFmtId="3" fontId="2" fillId="0" borderId="15" xfId="2" applyNumberFormat="1" applyFont="1" applyBorder="1" applyAlignment="1">
      <alignment horizontal="right" vertical="center"/>
    </xf>
    <xf numFmtId="165" fontId="2" fillId="0" borderId="15" xfId="4" applyNumberFormat="1" applyFont="1" applyFill="1" applyBorder="1" applyAlignment="1">
      <alignment horizontal="right" vertical="center"/>
    </xf>
    <xf numFmtId="167" fontId="23" fillId="2" borderId="15" xfId="3" applyNumberFormat="1" applyFont="1" applyFill="1" applyBorder="1" applyAlignment="1">
      <alignment horizontal="center" vertical="center"/>
    </xf>
    <xf numFmtId="0" fontId="12" fillId="0" borderId="15" xfId="0" applyFont="1" applyBorder="1" applyAlignment="1">
      <alignment horizontal="left" vertical="center" wrapText="1"/>
    </xf>
    <xf numFmtId="0" fontId="9" fillId="0" borderId="15" xfId="0" applyFont="1" applyBorder="1" applyAlignment="1">
      <alignment horizontal="left" vertical="center" wrapText="1"/>
    </xf>
    <xf numFmtId="0" fontId="12" fillId="0" borderId="15" xfId="0" applyFont="1" applyBorder="1" applyAlignment="1">
      <alignment vertical="center" wrapText="1"/>
    </xf>
    <xf numFmtId="0" fontId="9" fillId="0" borderId="17" xfId="1" applyFont="1" applyBorder="1" applyAlignment="1">
      <alignment horizontal="center" vertical="center"/>
    </xf>
    <xf numFmtId="0" fontId="9" fillId="0" borderId="17" xfId="0" applyFont="1" applyBorder="1" applyAlignment="1">
      <alignment horizontal="left" vertical="center" wrapText="1"/>
    </xf>
    <xf numFmtId="0" fontId="9" fillId="0" borderId="17" xfId="1" applyFont="1" applyBorder="1" applyAlignment="1">
      <alignment horizontal="center"/>
    </xf>
    <xf numFmtId="0" fontId="9" fillId="0" borderId="17" xfId="1" applyFont="1" applyBorder="1"/>
    <xf numFmtId="165" fontId="9" fillId="0" borderId="17" xfId="16" applyNumberFormat="1" applyFont="1" applyFill="1" applyBorder="1" applyAlignment="1">
      <alignment horizontal="right" vertical="center" wrapText="1"/>
    </xf>
    <xf numFmtId="165" fontId="9" fillId="0" borderId="17" xfId="4" applyNumberFormat="1" applyFont="1" applyFill="1" applyBorder="1" applyAlignment="1">
      <alignment horizontal="center" vertical="center"/>
    </xf>
    <xf numFmtId="0" fontId="9" fillId="0" borderId="0" xfId="1" applyFont="1" applyAlignment="1">
      <alignment horizontal="center" vertical="center"/>
    </xf>
  </cellXfs>
  <cellStyles count="21">
    <cellStyle name="Comma [0] 2" xfId="20" xr:uid="{279D95B1-5333-43F9-ABBA-8E75F7297CEA}"/>
    <cellStyle name="Comma 10 10 2" xfId="4" xr:uid="{8CE5C8D8-B5F6-4257-BF49-CE3154FCE31B}"/>
    <cellStyle name="Comma 10 10 2 5" xfId="17" xr:uid="{D88F81EB-5868-45DC-AD38-FBFF605BA9E1}"/>
    <cellStyle name="Comma 15 2" xfId="16" xr:uid="{D34814E4-C24B-40D2-AE71-69867F62F6F8}"/>
    <cellStyle name="Comma 15 2 2" xfId="8" xr:uid="{6B07E37A-57CE-42D0-B693-86C393004949}"/>
    <cellStyle name="Comma 15 2 3" xfId="6" xr:uid="{E4AAE83B-905A-4E49-8762-CD47674ED36A}"/>
    <cellStyle name="Comma 2 4 3" xfId="10" xr:uid="{A2B077C5-0072-4BF6-AE9B-B378D5922B57}"/>
    <cellStyle name="Comma 6" xfId="3" xr:uid="{5682C362-2A70-4D6E-B738-4047E1A4053A}"/>
    <cellStyle name="Hyperlink 2 2" xfId="15" xr:uid="{002E0732-E4F9-4E47-924F-C86EAAF0FC1C}"/>
    <cellStyle name="Hyperlink 3" xfId="14" xr:uid="{2A77A808-996A-48AF-9F66-32F2C148E741}"/>
    <cellStyle name="Normal" xfId="0" builtinId="0"/>
    <cellStyle name="Normal 2 2" xfId="1" xr:uid="{5EE6CE7C-9675-44F0-B067-933D3617F079}"/>
    <cellStyle name="Normal 4" xfId="12" xr:uid="{DAF6794C-FB4D-491B-91AE-9A7FA59CD4DA}"/>
    <cellStyle name="Normal 55 5" xfId="9" xr:uid="{46C7DDF4-4EC2-464A-9C02-713CBF23BF0A}"/>
    <cellStyle name="Normal 65" xfId="5" xr:uid="{2F6166FB-14DB-4169-AAC5-23A4427B24D3}"/>
    <cellStyle name="Normal 68" xfId="18" xr:uid="{984C2340-8468-41EF-842A-6ECE033BD136}"/>
    <cellStyle name="Normal 81" xfId="7" xr:uid="{BE300EB4-0DC5-4006-9073-EBF6E6437643}"/>
    <cellStyle name="Normal 83" xfId="13" xr:uid="{6F5F85EC-0740-4CF3-A2F6-A11E3B071DC5}"/>
    <cellStyle name="Normal_Bieu KH 2012- Dak Lak (T9)- lan 4" xfId="19" xr:uid="{B8B1A9B5-9365-4406-BCCB-DAF640CC630E}"/>
    <cellStyle name="Normal_Bieu mau (CV )" xfId="2" xr:uid="{DEC9CDE7-D8F1-4B47-984B-C954FDDD496F}"/>
    <cellStyle name="Normal_Theo doi" xfId="11" xr:uid="{90D21276-CFD6-4078-8DB6-C5B65D55F2CD}"/>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T&#192;I%20LI&#7878;U%20TRI&#7870;T%20ANH/N&#258;M%202024/KE%20HOACH%20NAM%202025/KE%20HOACH%202025%20TIEP%20THU%20Y%20KIEN%20THANH%20VIEN%20UBND%20TINH/DU%20THAO%20NGHI%20QUYET%20KH%202025/PL%20III-%20TTr%20171%20(185)%20KH%20&#272;TC%2021-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1a82d23d6747ddf0/KHDT/Dau%20tu%20cong/Ke%20hoach%202026/Du%20toan%20NS/02.%20Cong%20khai%20du%20toan/Cong%20khaiBieu%2038-39-44-45%20CKNS%20(Trinh%20H&#272;ND)_KGVX.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T&#192;I%20LI&#7878;U%20TRI&#7870;T%20ANH/N&#258;M%202024/KE%20HOACH%20NAM%202025/KE%20HOACH%202025%20TIEP%20THU%20Y%20KIEN%20THANH%20VIEN%20UBND%20TINH/DU%20THAO%20NGHI%20QUYET%20KH%202025/Pl%20V-%20TTr%20171(185)%20KH%20&#272;TC%2021-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T&#192;I%20LI&#7878;U%20TRI&#7870;T%20ANH/N&#258;M%202024/KE%20HOACH%20NAM%202025/KE%20HOACH%202025%20TIEP%20THU%20Y%20KIEN%20THANH%20VIEN%20UBND%20TINH/DU%20THAO%20NGHI%20QUYET%20KH%202025/Pl%20IV-%20TTr%20171(185)%20KH%20&#272;TC%2021-25.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D:\DU%20TOAN%20NAM%202026\08.%20Cong%20khai%20du%20toan%20NSNN\Phu%20luc%20cong%20khai%20ngan%20sach%20-%20Phat%20hanh.xlsx" TargetMode="External"/><Relationship Id="rId1" Type="http://schemas.openxmlformats.org/officeDocument/2006/relationships/externalLinkPath" Target="DU%20TOAN%20NAM%202026/08.%20Cong%20khai%20du%20toan%20NSNN/Phu%20luc%20cong%20khai%20ngan%20sach%20-%20Phat%20han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êu 3-PA phan bổ"/>
    </sheetNames>
    <sheetDataSet>
      <sheetData sheetId="0">
        <row r="9">
          <cell r="F9">
            <v>3895950.432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8CK"/>
      <sheetName val="39CK"/>
      <sheetName val="44CK"/>
      <sheetName val="45CK"/>
    </sheetNames>
    <sheetDataSet>
      <sheetData sheetId="0"/>
      <sheetData sheetId="1"/>
      <sheetData sheetId="2">
        <row r="8">
          <cell r="D8">
            <v>650997</v>
          </cell>
          <cell r="E8">
            <v>271985</v>
          </cell>
        </row>
      </sheetData>
      <sheetData sheetId="3">
        <row r="33">
          <cell r="S33">
            <v>2000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5-KCM"/>
    </sheetNames>
    <sheetDataSet>
      <sheetData sheetId="0">
        <row r="10">
          <cell r="AP10">
            <v>255904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4-HTCT"/>
    </sheetNames>
    <sheetDataSet>
      <sheetData sheetId="0">
        <row r="11">
          <cell r="BH11">
            <v>1072670.432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46"/>
      <sheetName val="47"/>
      <sheetName val="48"/>
      <sheetName val="49"/>
      <sheetName val="50"/>
      <sheetName val="51"/>
      <sheetName val="52"/>
      <sheetName val="53"/>
      <sheetName val="54"/>
      <sheetName val="55"/>
      <sheetName val="56"/>
      <sheetName val="57"/>
      <sheetName val="5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file:///C:\Users\Admin\AppData\Local\Admin\AppData\Local\Temp\AppData\Local\Temp\AppData\Local\DELL\AppData\Local\Temp\Zalo%20Temp\AppData\Local\Temp\Zalo%20Temp\AppData\Local\Temp\Zalo%20Temp\TempDownloads\THEO%20DOI%20KH&#272;TCTH%202021-2025\CHU%20TRUONG%20DAU%20TU\4110-2019.pdf" TargetMode="External"/><Relationship Id="rId21" Type="http://schemas.openxmlformats.org/officeDocument/2006/relationships/hyperlink" Target="file://C:\Users\Admin\AppData\Local\Admin\AppData\Local\Temp\AppData\Local\Temp\AppData\Local\DELL\AppData\Local\Temp\Zalo%20Temp\AppData\Local\Temp\Zalo%20Temp\AppData\Local\Temp\Zalo%20Temp\TempDownloads\THEO%20DOI%20KH&#272;TCTH%202021-2025\CHU%20TRUONG%20DAU%20TU\20-2024-NQ%2020.%20PD%20ch&#7911;%20tr&#432;&#417;ng%20&#272;TDA%20m&#7903;%20r&#7897;ng%20c&#417;%20s&#7903;%20CA%20Ph&#250;%20Th&#7841;nh.pdf" TargetMode="External"/><Relationship Id="rId42"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32-2022.pdf" TargetMode="External"/><Relationship Id="rId47"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06-2017.pdf" TargetMode="External"/><Relationship Id="rId63"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3592-2018-Q&#272;%20duy&#7879;t%20ch&#7911;%20tr&#432;&#417;ng%20&#273;&#7847;u%20t&#432;.pdf" TargetMode="External"/><Relationship Id="rId68"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163-2022-NQ.pdf" TargetMode="External"/><Relationship Id="rId16" Type="http://schemas.openxmlformats.org/officeDocument/2006/relationships/hyperlink" Target="file://C:\Users\Admin\AppData\Local\Admin\AppData\Local\Temp\AppData\Local\Temp\AppData\Local\DELL\AppData\Local\Temp\Zalo%20Temp\AppData\Local\Temp\Zalo%20Temp\AppData\Local\Temp\Zalo%20Temp\AppData\Local\Temp\Zalo%20Temp\AppData\Local\Temp\Zalo%20Temp\TempDownloads\THEO%20DOI%20KH&#272;TCTH%202021-2025\CHU%20TRUONG%20DAU%20TU\34-2024-NQ%2034.%20PD%20ch&#7911;%20tr&#432;&#417;ng%20XD%20h&#7897;c%20m&#7897;%20(ph&#237;a%20&#272;&#244;ng%20An%20Nhi%20Vi&#234;n),%20HK.pdf" TargetMode="External"/><Relationship Id="rId11" Type="http://schemas.openxmlformats.org/officeDocument/2006/relationships/hyperlink" Target="file://C:\Users\Admin\AppData\Local\Admin\AppData\Local\Temp\AppData\Local\Temp\AppData\Local\DELL\AppData\Local\Temp\Zalo%20Temp\AppData\Local\Temp\Zalo%20Temp\AppData\Local\Temp\Zalo%20Temp\TempDownloads\THEO%20DOI%20KH&#272;TCTH%202021-2025\CHU%20TRUONG%20DAU%20TU\2611-2016%20duyet%20de%20xuat%20CTDT.pdf" TargetMode="External"/><Relationship Id="rId32" Type="http://schemas.openxmlformats.org/officeDocument/2006/relationships/hyperlink" Target="file:///C:\Users\Admin\AppData\Local\Admin\AppData\Local\Temp\AppData\Local\Temp\AppData\Local\DELL\AppData\Local\Temp\Zalo%20Temp\AppData\Local\Temp\Zalo%20Temp\AppData\Local\Temp\Zalo%20Temp\TempDownloads\THEO%20DOI%20KH&#272;TCTH%202021-2025\CHU%20TRUONG%20DAU%20TU\42-2021.pdf" TargetMode="External"/><Relationship Id="rId37"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889-2017.pdf" TargetMode="External"/><Relationship Id="rId53"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14-2018.pdf" TargetMode="External"/><Relationship Id="rId58"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4318-2017-QD%20DUY&#7878;T%20BC&#272;XCT.pdf" TargetMode="External"/><Relationship Id="rId74"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09-2017.pdf" TargetMode="External"/><Relationship Id="rId79"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25-2023-25_230404114905_202304041149246523453_202304041151259269583.pdf" TargetMode="External"/><Relationship Id="rId5" Type="http://schemas.openxmlformats.org/officeDocument/2006/relationships/hyperlink" Target="file://C:\Users\Admin\AppData\Local\Admin\AppData\Local\Temp\AppData\Local\Temp\AppData\Local\DELL\AppData\Local\Temp\Zalo%20Temp\AppData\Local\Temp\Zalo%20Temp\AppData\Local\Temp\Zalo%20Temp\TempDownloads\THEO%20DOI%20KH&#272;TCTH%202021-2025\CHU%20TRUONG%20DAU%20TU\23-2023-23_230404114413_202304041144223550143_202304041144484538602.pdf" TargetMode="External"/><Relationship Id="rId61"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3652-2018-QD%20duy&#7879;t%20ch&#7911;%20tr&#432;&#417;ng%20&#273;&#7847;u%20t&#432;.pdf" TargetMode="External"/><Relationship Id="rId19" Type="http://schemas.openxmlformats.org/officeDocument/2006/relationships/hyperlink" Target="file://C:\Users\Admin\AppData\Local\Admin\AppData\Local\Temp\AppData\Local\Temp\AppData\Local\DELL\AppData\Local\Temp\Zalo%20Temp\AppData\Local\Temp\Zalo%20Temp\AppData\Local\Temp\Zalo%20Temp\TempDownloads\THEO%20DOI%20KH&#272;TCTH%202021-2025\CHU%20TRUONG%20DAU%20TU\22-2024-NQ%2022.%20PD%20ch&#7911;%20tr&#432;&#417;ng%20Tr&#7909;%20s&#7903;%20CA%20P.%20Ph&#250;%20L&#226;m.pdf" TargetMode="External"/><Relationship Id="rId14" Type="http://schemas.openxmlformats.org/officeDocument/2006/relationships/hyperlink" Target="file:///C:\Users\Admin\AppData\Local\Admin\AppData\Local\Temp\AppData\Local\Temp\AppData\Local\DELL\AppData\Local\Temp\Zalo%20Temp\AppData\Local\Temp\Zalo%20Temp\AppData\Local\Temp\Zalo%20Temp\TempDownloads\THEO%20DOI%20KH&#272;TCTH%202021-2025\CHU%20TRUONG%20DAU%20TU\76-2021.pdf" TargetMode="External"/><Relationship Id="rId22" Type="http://schemas.openxmlformats.org/officeDocument/2006/relationships/hyperlink" Target="file://C:\Users\Admin\AppData\Local\Admin\AppData\Local\Temp\AppData\Local\Temp\AppData\Local\DELL\AppData\Local\Temp\Zalo%20Temp\AppData\Local\Temp\Zalo%20Temp\AppData\Local\Temp\Zalo%20Temp\AppData\Local\Temp\Zalo%20Temp\TempDownloads\THEO%20DOI%20KH&#272;TCTH%202021-2025\CHU%20TRUONG%20DAU%20TU\28-2021.pdf" TargetMode="External"/><Relationship Id="rId27" Type="http://schemas.openxmlformats.org/officeDocument/2006/relationships/hyperlink" Target="file://C:\Users\Admin\AppData\Local\Admin\AppData\Local\Temp\AppData\Local\Temp\AppData\Local\DELL\AppData\Local\Temp\Zalo%20Temp\AppData\Local\Temp\Zalo%20Temp\AppData\Local\Temp\Zalo%20Temp\TempDownloads\THEO%20DOI%20KH&#272;TCTH%202021-2025\CHU%20TRUONG%20DAU%20TU\09-2018-QD%20chu%20truong%20dau%20tu.pdf" TargetMode="External"/><Relationship Id="rId30" Type="http://schemas.openxmlformats.org/officeDocument/2006/relationships/hyperlink" Target="file:///C:\Users\Admin\AppData\Local\Admin\AppData\Local\Temp\AppData\Local\Temp\AppData\Local\DELL\AppData\Local\Temp\Zalo%20Temp\AppData\Local\Temp\Zalo%20Temp\AppData\Local\Temp\Zalo%20Temp\TempDownloads\THEO%20DOI%20KH&#272;TCTH%202021-2025\CHU%20TRUONG%20DAU%20TU\31-2021.pdf" TargetMode="External"/><Relationship Id="rId35"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5464-2016-Q&#272;%205464-2016-%20Duyet%20CT&#272;T.pdf" TargetMode="External"/><Relationship Id="rId43"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413-2013-TB%20413%20Lap%20thu%20tuc%20dau%20tu.pdf" TargetMode="External"/><Relationship Id="rId48"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4329-2017-QD%204329%20Duyet%20bao%20cao%20de%20xuat%20CT&#272;T.pdf" TargetMode="External"/><Relationship Id="rId56"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15-2021.L&#242;%20Voi%201.pdf" TargetMode="External"/><Relationship Id="rId64"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13-2019-NQ%20C&#244;ng%20vi&#234;n%20ph&#237;a%20T&#226;y%20TT%20Truy&#7873;n%20h&#236;nh.pdf" TargetMode="External"/><Relationship Id="rId69"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66-2022-NQ%2066_&#272;T%20tuy&#7871;n%20&#7889;ng%20c&#7845;p%20n&#432;&#7899;c%20sinh%20ho&#7841;t%20H.%20Ki&#7871;n.pdf" TargetMode="External"/><Relationship Id="rId77"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74-2021.pdf" TargetMode="External"/><Relationship Id="rId8" Type="http://schemas.openxmlformats.org/officeDocument/2006/relationships/hyperlink" Target="file://C:\Users\Admin\AppData\Local\Admin\AppData\Local\Temp\AppData\Local\Temp\AppData\Local\DELL\AppData\Local\Temp\Zalo%20Temp\AppData\Local\Temp\Zalo%20Temp\AppData\Local\Temp\Zalo%20Temp\TempDownloads\THEO%20DOI%20KH&#272;TCTH%202021-2025\CHU%20TRUONG%20DAU%20TU\Q&#272;%203939-2019%20-%20PH&#202;%20DUY&#7878;T%20CH&#7910;%20TR&#431;&#416;NG%20&#272;&#7846;U%20T&#431;.pdf" TargetMode="External"/><Relationship Id="rId51"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5462-2016-QD%205462%20phe%20duyet%20de%20xuat%20CTDT.pdf" TargetMode="External"/><Relationship Id="rId72"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05-2017-QD%20Chu%20truong%20dau%20tu.pdf" TargetMode="External"/><Relationship Id="rId80"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NQ%2040-2021%20-%20ch&#7911;%20tr&#432;&#417;ng%20&#273;&#7847;u%20t&#432;%20v&#7881;a%20h&#232;%20Nguy&#7877;n%20Th&#7883;%20&#272;&#7883;nh,%20V&#245;%20Th&#7883;%20S&#225;u,%20Nguy&#7877;n%20T&#7845;t%20Th&#224;nh.pdf" TargetMode="External"/><Relationship Id="rId3" Type="http://schemas.openxmlformats.org/officeDocument/2006/relationships/hyperlink" Target="file://C:\Users\Admin\AppData\Local\Admin\AppData\Local\Temp\AppData\Local\Temp\AppData\Local\DELL\AppData\Local\Temp\Zalo%20Temp\AppData\Local\Temp\Zalo%20Temp\AppData\Local\Temp\Zalo%20Temp\TempDownloads\THEO%20DOI%20KH&#272;TCTH%202021-2025\CHU%20TRUONG%20DAU%20TU\122-2022-NQ%20122%20C&#226;y%20xanh.pdf" TargetMode="External"/><Relationship Id="rId12" Type="http://schemas.openxmlformats.org/officeDocument/2006/relationships/hyperlink" Target="file://C:\Users\Admin\AppData\Local\Admin\AppData\Local\Temp\AppData\Local\Temp\AppData\Local\DELL\AppData\Local\Temp\Zalo%20Temp\AppData\Local\Temp\Zalo%20Temp\AppData\Local\Temp\Zalo%20Temp\TempDownloads\THEO%20DOI%20KH&#272;TCTH%202021-2025\CHU%20TRUONG%20DAU%20TU\NQ%2013-2021-Tr&#432;&#7901;ng%20THCS%20&#272;inh%20Ti&#234;n%20Ho&#224;ng.pdf" TargetMode="External"/><Relationship Id="rId17" Type="http://schemas.openxmlformats.org/officeDocument/2006/relationships/hyperlink" Target="file://C:\Users\Admin\AppData\Local\Admin\AppData\Local\Temp\AppData\Local\Temp\AppData\Local\DELL\AppData\Local\Temp\Zalo%20Temp\AppData\Local\Temp\Zalo%20Temp\AppData\Local\Temp\Zalo%20Temp\AppData\Local\Temp\Zalo%20Temp\TempDownloads\THEO%20DOI%20KH&#272;TCTH%202021-2025\CHU%20TRUONG%20DAU%20TU\33-2024-NQ%2033.%20PD%20ch&#7911;%20tr&#432;&#417;ng%20DA%20SC%20h&#7879;%20th&#7889;ng%20&#273;i&#7879;n%20h&#7841;%20th&#7871;%20ng&#7847;m%20v&#224;%20di%20d&#7901;i%20tr&#7909;y%20&#273;&#232;n%20pha%20t&#7841;i%20&#273;&#7843;o%20giao%20th&#244;ng%20NHT-L&#234;%20Du&#7849;n.pdf" TargetMode="External"/><Relationship Id="rId25" Type="http://schemas.openxmlformats.org/officeDocument/2006/relationships/hyperlink" Target="file://C:\Users\Admin\AppData\Local\Admin\AppData\Local\Temp\AppData\Local\Temp\AppData\Local\DELL\AppData\Local\Temp\Zalo%20Temp\AppData\Local\Temp\Zalo%20Temp\AppData\Local\Temp\Zalo%20Temp\TempDownloads\THEO%20DOI%20KH&#272;TCTH%202021-2025\CHU%20TRUONG%20DAU%20TU\30-2023-30_230404115844_202304041158563153493_202304041200532999548%20(1).pdf" TargetMode="External"/><Relationship Id="rId33" Type="http://schemas.openxmlformats.org/officeDocument/2006/relationships/hyperlink" Target="file:///C:\Users\Admin\AppData\Local\Admin\AppData\Local\Temp\AppData\Local\Temp\AppData\Local\DELL\AppData\Local\Temp\Zalo%20Temp\AppData\Local\Temp\Zalo%20Temp\AppData\Local\Temp\Zalo%20Temp\TempDownloads\THEO%20DOI%20KH&#272;TCTH%202021-2025\CHU%20TRUONG%20DAU%20TU\33-2022-NQ.pdf" TargetMode="External"/><Relationship Id="rId38" Type="http://schemas.openxmlformats.org/officeDocument/2006/relationships/hyperlink" Target="../../../../../../1A82D23D6747DDF0/KHDT/Dau%20tu%20cong/Admin/AppData/Local/Temp/AppData/Local/Temp/AppData/Local/DELL/AppData/Local/Temp/Zalo%20Temp/AppData/Local/Temp/Zalo%20Temp/AppData/Local/Temp/Zalo%20Temp/AppData/Roaming/Microsoft/Excel/THEO%20DOI%20KH&#272;TCTH%202021-2025/CHU%20TRUONG%20DAU%20TU/04-2018.pdf" TargetMode="External"/><Relationship Id="rId46"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4343-2017-QD%204343%20Duyet%20bao%20cao%20de%20xuat%20CTDT.pdf" TargetMode="External"/><Relationship Id="rId59"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3593-2018-CHU%20TRUONG%20DU%20TU.pdf" TargetMode="External"/><Relationship Id="rId67"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131-2022-NQ%20131%20M&#7841;c%20Th&#7883;%20B&#7917;u%20CX%20CS.pdf" TargetMode="External"/><Relationship Id="rId20" Type="http://schemas.openxmlformats.org/officeDocument/2006/relationships/hyperlink" Target="file:///C:\Users\Admin\AppData\Local\Admin\AppData\Local\Temp\AppData\Local\Temp\AppData\Local\DELL\AppData\Local\Temp\Zalo%20Temp\AppData\Local\Temp\Zalo%20Temp\AppData\Local\Temp\Zalo%20Temp\TempDownloads\THEO%20DOI%20KH&#272;TCTH%202021-2025\CHU%20TRUONG%20DAU%20TU\2888-2025-2888.pdf" TargetMode="External"/><Relationship Id="rId41"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14-2019-Ch&#7911;%20tr&#432;&#417;ng%20&#273;&#7847;u%20t&#432;.pdf" TargetMode="External"/><Relationship Id="rId54"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12-2018-Ch&#7911;%20truong%20&#273;&#7847;u%20t&#432;%20b&#7855;c%20T&#249;a%20Ng&#7847;m.pdf" TargetMode="External"/><Relationship Id="rId62"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3591-2018-Q&#272;%20duy&#7879;t%20BC&#272;X%20Ch&#7911;%20tr&#432;&#417;ng%20&#273;&#7847;u%20t&#432;.pdf" TargetMode="External"/><Relationship Id="rId70"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Q&#272;%2010%20PHE%20DUYET%20CHU%20TRUONG%20DAU%20TU%20CUA%20H&#272;ND.PDF" TargetMode="External"/><Relationship Id="rId75"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11-2017-QD%2011%20phe%20duyet%20chu%20truong%20dau%20tu.pdf" TargetMode="External"/><Relationship Id="rId1" Type="http://schemas.openxmlformats.org/officeDocument/2006/relationships/hyperlink" Target="file:///C:\Users\Admin\AppData\Local\Admin\AppData\Local\Temp\AppData\Local\Temp\AppData\Local\DELL\AppData\Local\Temp\Zalo%20Temp\AppData\Local\Temp\Zalo%20Temp\AppData\Local\Temp\Zalo%20Temp\TempDownloads\THEO%20DOI%20KH&#272;TCTH%202021-2025\CHU%20TRUONG%20DAU%20TU\20-2022-NQ.pdf" TargetMode="External"/><Relationship Id="rId6" Type="http://schemas.openxmlformats.org/officeDocument/2006/relationships/hyperlink" Target="file://C:\Users\Admin\AppData\Local\Admin\AppData\Local\Temp\AppData\Local\Temp\AppData\Local\DELL\AppData\Local\Temp\Zalo%20Temp\AppData\Local\Temp\Zalo%20Temp\AppData\Local\Temp\Zalo%20Temp\TempDownloads\THEO%20DOI%20KH&#272;TCTH%202021-2025\CHU%20TRUONG%20DAU%20TU\28-2023-28_230404115504_202304041155156061617_202304041155353089963.pdf" TargetMode="External"/><Relationship Id="rId15" Type="http://schemas.openxmlformats.org/officeDocument/2006/relationships/hyperlink" Target="file://C:\Users\Admin\AppData\Local\Admin\AppData\Local\Temp\AppData\Local\Temp\AppData\Local\DELL\AppData\Local\Temp\Zalo%20Temp\AppData\Local\Temp\Zalo%20Temp\AppData\Local\Temp\Zalo%20Temp\AppData\Local\Temp\Zalo%20Temp\AppData\Local\Temp\Zalo%20Temp\TempDownloads\THEO%20DOI%20KH&#272;TCTH%202021-2025\CHU%20TRUONG%20DAU%20TU\92-2023-NQ%2092-%20SC%20Bia%20chi&#7871;n%20c&#244;ng%20N&#250;i%20Th&#417;m.pdf" TargetMode="External"/><Relationship Id="rId23" Type="http://schemas.openxmlformats.org/officeDocument/2006/relationships/hyperlink" Target="file://C:\Users\Admin\AppData\Local\Admin\AppData\Local\Temp\AppData\Local\Temp\AppData\Local\DELL\AppData\Local\Temp\Zalo%20Temp\AppData\Local\Temp\Zalo%20Temp\AppData\Local\Temp\Zalo%20Temp\TempDownloads\THEO%20DOI%20KH&#272;TCTH%202021-2025\CHU%20TRUONG%20DAU%20TU\03-2023-NQ%20Ph&#234;%20duy&#7879;t%20ch&#7911;%20tr&#432;&#417;ng%20&#272;T%20tuy&#7871;n%20&#273;&#432;&#7901;ng%20b&#234;%20t&#244;ng%20n&#244;ng%20th&#244;n%20v&#224;%20h&#7867;m%20ph&#7889;.pdf" TargetMode="External"/><Relationship Id="rId28" Type="http://schemas.openxmlformats.org/officeDocument/2006/relationships/hyperlink" Target="file:///C:\Users\Admin\AppData\Local\Admin\AppData\Local\Temp\AppData\Local\Temp\AppData\Local\DELL\AppData\Local\Temp\Zalo%20Temp\AppData\Local\Temp\Zalo%20Temp\AppData\Local\Temp\Zalo%20Temp\TempDownloads\THEO%20DOI%20KH&#272;TCTH%202021-2025\CHU%20TRUONG%20DAU%20TU\29-2021.pdf" TargetMode="External"/><Relationship Id="rId36"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888-2017.pdf" TargetMode="External"/><Relationship Id="rId49"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5463-2016-QD%205463%20phe%20duyet%20de%20xuat%20CTDT.pdf" TargetMode="External"/><Relationship Id="rId57"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39-2021-Kh&#233;p%20k&#237;n%20KDC%20ph&#237;a%20&#273;&#244;ng%20Tr&#7847;n%20Suy&#7873;n.pdf" TargetMode="External"/><Relationship Id="rId10" Type="http://schemas.openxmlformats.org/officeDocument/2006/relationships/hyperlink" Target="file://C:\Users\Admin\AppData\Local\Admin\AppData\Local\Temp\AppData\Local\Temp\AppData\Local\DELL\AppData\Local\Temp\Zalo%20Temp\AppData\Local\Temp\Zalo%20Temp\AppData\Local\Temp\Zalo%20Temp\TempDownloads\THEO%20DOI%20KH&#272;TCTH%202021-2025\CHU%20TRUONG%20DAU%20TU\2242-2017-phe%20duyet%20de%20xuat%20CTDT.pdf" TargetMode="External"/><Relationship Id="rId31" Type="http://schemas.openxmlformats.org/officeDocument/2006/relationships/hyperlink" Target="file:///C:\Users\Admin\AppData\Local\Admin\AppData\Local\Temp\AppData\Local\Temp\AppData\Local\DELL\AppData\Local\Temp\Zalo%20Temp\AppData\Local\Temp\Zalo%20Temp\AppData\Local\Temp\Zalo%20Temp\TempDownloads\THEO%20DOI%20KH&#272;TCTH%202021-2025\CHU%20TRUONG%20DAU%20TU\161-2022-NQ.pdf" TargetMode="External"/><Relationship Id="rId44"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130-2013-TB%20cho%20phep%20lap%20thu%20tuc%20dau%20tu.pdf" TargetMode="External"/><Relationship Id="rId52"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4330-2017.pdf" TargetMode="External"/><Relationship Id="rId60"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30-2022-NQ.pdf" TargetMode="External"/><Relationship Id="rId65"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10-2019-%20NGHI%20QUYET%20CHU%20TRUONG%20DAU%20TU.pdf" TargetMode="External"/><Relationship Id="rId73"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07-2017-QD%2007HDND%20Duyet%20chu%20truong%20dau%20tu.pdf" TargetMode="External"/><Relationship Id="rId78"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24-2023-24_230404114637_202304041146517252767_202304041147307409452.pdf" TargetMode="External"/><Relationship Id="rId81" Type="http://schemas.openxmlformats.org/officeDocument/2006/relationships/printerSettings" Target="../printerSettings/printerSettings1.bin"/><Relationship Id="rId4" Type="http://schemas.openxmlformats.org/officeDocument/2006/relationships/hyperlink" Target="file://C:\Users\Admin\AppData\Local\Admin\AppData\Local\Temp\AppData\Local\Temp\AppData\Local\DELL\AppData\Local\Temp\Zalo%20Temp\AppData\Local\Temp\Zalo%20Temp\AppData\Local\Temp\Zalo%20Temp\TempDownloads\THEO%20DOI%20KH&#272;TCTH%202021-2025\CHU%20TRUONG%20DAU%20TU\22-2023-22_230404114214_202304041142242160068_202304041142557748622.pdf" TargetMode="External"/><Relationship Id="rId9" Type="http://schemas.openxmlformats.org/officeDocument/2006/relationships/hyperlink" Target="file://C:\Users\Admin\AppData\Local\Admin\AppData\Local\Temp\AppData\Local\Temp\AppData\Local\DELL\AppData\Local\Temp\Zalo%20Temp\AppData\Local\Temp\Zalo%20Temp\AppData\Local\Temp\Zalo%20Temp\TempDownloads\THEO%20DOI%20KH&#272;TCTH%202021-2025\CHU%20TRUONG%20DAU%20TU\711-2008-TB%20711%20chu%20truong%20DT.pdf" TargetMode="External"/><Relationship Id="rId13" Type="http://schemas.openxmlformats.org/officeDocument/2006/relationships/hyperlink" Target="file://C:\Users\Admin\AppData\Local\Admin\AppData\Local\Temp\AppData\Local\Temp\AppData\Local\DELL\AppData\Local\Temp\Zalo%20Temp\AppData\Local\Temp\Zalo%20Temp\AppData\Local\Temp\Zalo%20Temp\TempDownloads\THEO%20DOI%20KH&#272;TCTH%202021-2025\CHU%20TRUONG%20DAU%20TU\129-2022-NQ%20129%20B&#7855;c%20L&#253;%20Th&#225;i%20T&#7893;%20CN,%20CX.pdf" TargetMode="External"/><Relationship Id="rId18" Type="http://schemas.openxmlformats.org/officeDocument/2006/relationships/hyperlink" Target="file://C:\Users\Admin\AppData\Local\Admin\AppData\Local\Temp\AppData\Local\Temp\AppData\Local\DELL\AppData\Local\Temp\Zalo%20Temp\AppData\Local\Temp\Zalo%20Temp\AppData\Local\Temp\Zalo%20Temp\TempDownloads\THEO%20DOI%20KH&#272;TCTH%202021-2025\CHU%20TRUONG%20DAU%20TU\23-2024-NQ%2023.%20PD%20Ch&#7911;%20tr&#432;&#417;ng%20Tr&#7909;%20s&#7903;%20CA%20P8.pdf" TargetMode="External"/><Relationship Id="rId39" Type="http://schemas.openxmlformats.org/officeDocument/2006/relationships/hyperlink" Target="../../../../../../1A82D23D6747DDF0/KHDT/Dau%20tu%20cong/Admin/AppData/Local/Temp/AppData/Local/Temp/AppData/Local/DELL/AppData/Local/Temp/Zalo%20Temp/AppData/Local/Temp/Zalo%20Temp/AppData/Local/Temp/Zalo%20Temp/AppData/Roaming/Microsoft/Excel/THEO%20DOI%20KH&#272;TCTH%202021-2025/CHU%20TRUONG%20DAU%20TU/3901-2019-QD%20Chu%20truong%20dau%20tu.pdf" TargetMode="External"/><Relationship Id="rId34" Type="http://schemas.openxmlformats.org/officeDocument/2006/relationships/hyperlink" Target="../../../../../../1A82D23D6747DDF0/KHDT/Dau%20tu%20cong/Admin/AppData/Local/Temp/AppData/Local/Temp/AppData/Local/DELL/AppData/Local/Temp/Zalo%20Temp/AppData/Local/Temp/Zalo%20Temp/AppData/Local/Temp/Zalo%20Temp/AppData/Local/Temp/Zalo%20Temp/TempDownloads/THEO%20DOI%20KH&#272;TCTH%202021-2025/CHU%20TRUONG%20DAU%20TU/32-2024-NQ%2032.%20PD%20ch&#7911;%20tr&#432;&#417;ng%20&#272;T%20h&#7879;%20th&#7889;ng%20thu%20gom%20n&#432;&#7899;c%20th&#7843;i%20&#273;&#432;&#7901;ng%20&#272;BP%20(N.%20Tr&#227;i%20-%20HBT)%20v&#224;%20RBH%20(L.L&#7907;i-N.%20Hu&#7879;).pdf" TargetMode="External"/><Relationship Id="rId50"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4308-2016-QD%204308UB%20Duyet%20de%20xuat%20CTDT.pdf" TargetMode="External"/><Relationship Id="rId55"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06-2020.pdf" TargetMode="External"/><Relationship Id="rId76"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NQ%2009-2021%20-%20c&#7893;ng%20t&#432;&#7901;ng%20r&#224;o,%20&#273;i&#7879;n%20trang%20tr&#237;%20v&#224;%20c&#226;y%20xanh%20(1).pdf" TargetMode="External"/><Relationship Id="rId7" Type="http://schemas.openxmlformats.org/officeDocument/2006/relationships/hyperlink" Target="file://C:\Users\Admin\AppData\Local\Admin\AppData\Local\Temp\AppData\Local\Temp\AppData\Local\DELL\AppData\Local\Temp\Zalo%20Temp\AppData\Local\Temp\Zalo%20Temp\AppData\Local\Temp\Zalo%20Temp\TempDownloads\THEO%20DOI%20KH&#272;TCTH%202021-2025\CHU%20TRUONG%20DAU%20TU\NQ%2014-2021%20H&#7897;i%20tr&#432;&#7901;ng%20UBND%20P.P.Th&#7841;nh.pdf" TargetMode="External"/><Relationship Id="rId71"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04-2017-QD%20chu%20truong%20dau%20tu.pdf" TargetMode="External"/><Relationship Id="rId2" Type="http://schemas.openxmlformats.org/officeDocument/2006/relationships/hyperlink" Target="file://C:\Users\Admin\AppData\Local\Admin\AppData\Local\Temp\AppData\Local\Temp\AppData\Local\DELL\AppData\Local\Temp\Zalo%20Temp\AppData\Local\Temp\Zalo%20Temp\AppData\Local\Temp\Zalo%20Temp\TempDownloads\THEO%20DOI%20KH&#272;TCTH%202021-2025\CHU%20TRUONG%20DAU%20TU\139-2022-NQ%20139%20Granite%20Tr&#7847;n%20Ph&#250;.pdf" TargetMode="External"/><Relationship Id="rId29" Type="http://schemas.openxmlformats.org/officeDocument/2006/relationships/hyperlink" Target="file:///C:\Users\Admin\AppData\Local\Admin\AppData\Local\Temp\AppData\Local\Temp\AppData\Local\DELL\AppData\Local\Temp\Zalo%20Temp\AppData\Local\Temp\Zalo%20Temp\AppData\Local\Temp\Zalo%20Temp\TempDownloads\THEO%20DOI%20KH&#272;TCTH%202021-2025\CHU%20TRUONG%20DAU%20TU\37-2021-NQ%2037.pdf" TargetMode="External"/><Relationship Id="rId24" Type="http://schemas.openxmlformats.org/officeDocument/2006/relationships/hyperlink" Target="file://C:\Users\Admin\AppData\Local\Admin\AppData\Local\Temp\AppData\Local\Temp\AppData\Local\DELL\AppData\Local\Temp\Zalo%20Temp\AppData\Local\Temp\Zalo%20Temp\AppData\Local\Temp\Zalo%20Temp\TempDownloads\THEO%20DOI%20KH&#272;TCTH%202021-2025\CHU%20TRUONG%20DAU%20TU\136-2022-NQ%20136%20C&#225;c%20&#273;&#7843;o%20giao%20th&#244;ng.pdf" TargetMode="External"/><Relationship Id="rId40"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16-2019.pdf" TargetMode="External"/><Relationship Id="rId45"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155-2012-TB%20cho%20phep%20trien%20khai%20dot%202%20(lan%202).pdf" TargetMode="External"/><Relationship Id="rId66"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NQ%2037-2021-c&#7845;p%20n&#432;&#7899;c%20tr&#7891;ng%20c&#226;y%20xanh%20P.%20&#272;&#244;ng.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20A87-E8C0-4548-A734-6460D8B75EAA}">
  <sheetPr>
    <tabColor rgb="FF92D050"/>
    <pageSetUpPr fitToPage="1"/>
  </sheetPr>
  <dimension ref="A1:AE745"/>
  <sheetViews>
    <sheetView tabSelected="1" zoomScaleNormal="100" workbookViewId="0">
      <pane xSplit="5" ySplit="10" topLeftCell="F11" activePane="bottomRight" state="frozen"/>
      <selection pane="topRight" activeCell="F1" sqref="F1"/>
      <selection pane="bottomLeft" activeCell="A11" sqref="A11"/>
      <selection pane="bottomRight" activeCell="R12" sqref="R12"/>
    </sheetView>
  </sheetViews>
  <sheetFormatPr defaultColWidth="12.85546875" defaultRowHeight="15.75"/>
  <cols>
    <col min="1" max="1" width="7.140625" style="153" customWidth="1"/>
    <col min="2" max="2" width="36.5703125" style="2" customWidth="1"/>
    <col min="3" max="3" width="9" style="7" hidden="1" customWidth="1"/>
    <col min="4" max="4" width="14.7109375" style="2" hidden="1" customWidth="1"/>
    <col min="5" max="5" width="27.42578125" style="2" hidden="1" customWidth="1"/>
    <col min="6" max="6" width="16.42578125" style="2" customWidth="1"/>
    <col min="7" max="7" width="12.7109375" style="2" customWidth="1"/>
    <col min="8" max="8" width="10.5703125" style="2" customWidth="1"/>
    <col min="9" max="9" width="11.42578125" style="2" customWidth="1"/>
    <col min="10" max="10" width="11" style="2" bestFit="1" customWidth="1"/>
    <col min="11" max="11" width="10.140625" style="2" customWidth="1"/>
    <col min="12" max="12" width="11.28515625" style="2" hidden="1" customWidth="1"/>
    <col min="13" max="13" width="6" style="2" hidden="1" customWidth="1"/>
    <col min="14" max="14" width="10" style="2" hidden="1" customWidth="1"/>
    <col min="15" max="15" width="11.28515625" style="2" hidden="1" customWidth="1"/>
    <col min="16" max="16" width="11" style="2" customWidth="1"/>
    <col min="17" max="17" width="9.140625" style="2" customWidth="1"/>
    <col min="18" max="18" width="10.85546875" style="2" customWidth="1"/>
    <col min="19" max="19" width="11.5703125" style="2" customWidth="1"/>
    <col min="20" max="21" width="10.28515625" style="2" customWidth="1"/>
    <col min="22" max="22" width="9.42578125" style="2" customWidth="1"/>
    <col min="23" max="23" width="10.42578125" style="2" customWidth="1"/>
    <col min="24" max="24" width="10.28515625" style="2" customWidth="1"/>
    <col min="25" max="27" width="0" style="2" hidden="1" customWidth="1"/>
    <col min="28" max="28" width="14.85546875" style="2" bestFit="1" customWidth="1"/>
    <col min="29" max="256" width="12.85546875" style="2"/>
    <col min="257" max="257" width="7.140625" style="2" customWidth="1"/>
    <col min="258" max="258" width="36.5703125" style="2" customWidth="1"/>
    <col min="259" max="261" width="0" style="2" hidden="1" customWidth="1"/>
    <col min="262" max="262" width="16.42578125" style="2" customWidth="1"/>
    <col min="263" max="263" width="12.7109375" style="2" customWidth="1"/>
    <col min="264" max="264" width="10.5703125" style="2" customWidth="1"/>
    <col min="265" max="265" width="11.42578125" style="2" customWidth="1"/>
    <col min="266" max="266" width="11" style="2" bestFit="1" customWidth="1"/>
    <col min="267" max="267" width="10.140625" style="2" customWidth="1"/>
    <col min="268" max="271" width="0" style="2" hidden="1" customWidth="1"/>
    <col min="272" max="272" width="11" style="2" customWidth="1"/>
    <col min="273" max="273" width="9.140625" style="2" customWidth="1"/>
    <col min="274" max="274" width="10.85546875" style="2" customWidth="1"/>
    <col min="275" max="275" width="11.5703125" style="2" customWidth="1"/>
    <col min="276" max="277" width="10.28515625" style="2" customWidth="1"/>
    <col min="278" max="278" width="9.42578125" style="2" customWidth="1"/>
    <col min="279" max="279" width="10.42578125" style="2" customWidth="1"/>
    <col min="280" max="280" width="10.28515625" style="2" customWidth="1"/>
    <col min="281" max="283" width="0" style="2" hidden="1" customWidth="1"/>
    <col min="284" max="284" width="14.85546875" style="2" bestFit="1" customWidth="1"/>
    <col min="285" max="512" width="12.85546875" style="2"/>
    <col min="513" max="513" width="7.140625" style="2" customWidth="1"/>
    <col min="514" max="514" width="36.5703125" style="2" customWidth="1"/>
    <col min="515" max="517" width="0" style="2" hidden="1" customWidth="1"/>
    <col min="518" max="518" width="16.42578125" style="2" customWidth="1"/>
    <col min="519" max="519" width="12.7109375" style="2" customWidth="1"/>
    <col min="520" max="520" width="10.5703125" style="2" customWidth="1"/>
    <col min="521" max="521" width="11.42578125" style="2" customWidth="1"/>
    <col min="522" max="522" width="11" style="2" bestFit="1" customWidth="1"/>
    <col min="523" max="523" width="10.140625" style="2" customWidth="1"/>
    <col min="524" max="527" width="0" style="2" hidden="1" customWidth="1"/>
    <col min="528" max="528" width="11" style="2" customWidth="1"/>
    <col min="529" max="529" width="9.140625" style="2" customWidth="1"/>
    <col min="530" max="530" width="10.85546875" style="2" customWidth="1"/>
    <col min="531" max="531" width="11.5703125" style="2" customWidth="1"/>
    <col min="532" max="533" width="10.28515625" style="2" customWidth="1"/>
    <col min="534" max="534" width="9.42578125" style="2" customWidth="1"/>
    <col min="535" max="535" width="10.42578125" style="2" customWidth="1"/>
    <col min="536" max="536" width="10.28515625" style="2" customWidth="1"/>
    <col min="537" max="539" width="0" style="2" hidden="1" customWidth="1"/>
    <col min="540" max="540" width="14.85546875" style="2" bestFit="1" customWidth="1"/>
    <col min="541" max="768" width="12.85546875" style="2"/>
    <col min="769" max="769" width="7.140625" style="2" customWidth="1"/>
    <col min="770" max="770" width="36.5703125" style="2" customWidth="1"/>
    <col min="771" max="773" width="0" style="2" hidden="1" customWidth="1"/>
    <col min="774" max="774" width="16.42578125" style="2" customWidth="1"/>
    <col min="775" max="775" width="12.7109375" style="2" customWidth="1"/>
    <col min="776" max="776" width="10.5703125" style="2" customWidth="1"/>
    <col min="777" max="777" width="11.42578125" style="2" customWidth="1"/>
    <col min="778" max="778" width="11" style="2" bestFit="1" customWidth="1"/>
    <col min="779" max="779" width="10.140625" style="2" customWidth="1"/>
    <col min="780" max="783" width="0" style="2" hidden="1" customWidth="1"/>
    <col min="784" max="784" width="11" style="2" customWidth="1"/>
    <col min="785" max="785" width="9.140625" style="2" customWidth="1"/>
    <col min="786" max="786" width="10.85546875" style="2" customWidth="1"/>
    <col min="787" max="787" width="11.5703125" style="2" customWidth="1"/>
    <col min="788" max="789" width="10.28515625" style="2" customWidth="1"/>
    <col min="790" max="790" width="9.42578125" style="2" customWidth="1"/>
    <col min="791" max="791" width="10.42578125" style="2" customWidth="1"/>
    <col min="792" max="792" width="10.28515625" style="2" customWidth="1"/>
    <col min="793" max="795" width="0" style="2" hidden="1" customWidth="1"/>
    <col min="796" max="796" width="14.85546875" style="2" bestFit="1" customWidth="1"/>
    <col min="797" max="1024" width="12.85546875" style="2"/>
    <col min="1025" max="1025" width="7.140625" style="2" customWidth="1"/>
    <col min="1026" max="1026" width="36.5703125" style="2" customWidth="1"/>
    <col min="1027" max="1029" width="0" style="2" hidden="1" customWidth="1"/>
    <col min="1030" max="1030" width="16.42578125" style="2" customWidth="1"/>
    <col min="1031" max="1031" width="12.7109375" style="2" customWidth="1"/>
    <col min="1032" max="1032" width="10.5703125" style="2" customWidth="1"/>
    <col min="1033" max="1033" width="11.42578125" style="2" customWidth="1"/>
    <col min="1034" max="1034" width="11" style="2" bestFit="1" customWidth="1"/>
    <col min="1035" max="1035" width="10.140625" style="2" customWidth="1"/>
    <col min="1036" max="1039" width="0" style="2" hidden="1" customWidth="1"/>
    <col min="1040" max="1040" width="11" style="2" customWidth="1"/>
    <col min="1041" max="1041" width="9.140625" style="2" customWidth="1"/>
    <col min="1042" max="1042" width="10.85546875" style="2" customWidth="1"/>
    <col min="1043" max="1043" width="11.5703125" style="2" customWidth="1"/>
    <col min="1044" max="1045" width="10.28515625" style="2" customWidth="1"/>
    <col min="1046" max="1046" width="9.42578125" style="2" customWidth="1"/>
    <col min="1047" max="1047" width="10.42578125" style="2" customWidth="1"/>
    <col min="1048" max="1048" width="10.28515625" style="2" customWidth="1"/>
    <col min="1049" max="1051" width="0" style="2" hidden="1" customWidth="1"/>
    <col min="1052" max="1052" width="14.85546875" style="2" bestFit="1" customWidth="1"/>
    <col min="1053" max="1280" width="12.85546875" style="2"/>
    <col min="1281" max="1281" width="7.140625" style="2" customWidth="1"/>
    <col min="1282" max="1282" width="36.5703125" style="2" customWidth="1"/>
    <col min="1283" max="1285" width="0" style="2" hidden="1" customWidth="1"/>
    <col min="1286" max="1286" width="16.42578125" style="2" customWidth="1"/>
    <col min="1287" max="1287" width="12.7109375" style="2" customWidth="1"/>
    <col min="1288" max="1288" width="10.5703125" style="2" customWidth="1"/>
    <col min="1289" max="1289" width="11.42578125" style="2" customWidth="1"/>
    <col min="1290" max="1290" width="11" style="2" bestFit="1" customWidth="1"/>
    <col min="1291" max="1291" width="10.140625" style="2" customWidth="1"/>
    <col min="1292" max="1295" width="0" style="2" hidden="1" customWidth="1"/>
    <col min="1296" max="1296" width="11" style="2" customWidth="1"/>
    <col min="1297" max="1297" width="9.140625" style="2" customWidth="1"/>
    <col min="1298" max="1298" width="10.85546875" style="2" customWidth="1"/>
    <col min="1299" max="1299" width="11.5703125" style="2" customWidth="1"/>
    <col min="1300" max="1301" width="10.28515625" style="2" customWidth="1"/>
    <col min="1302" max="1302" width="9.42578125" style="2" customWidth="1"/>
    <col min="1303" max="1303" width="10.42578125" style="2" customWidth="1"/>
    <col min="1304" max="1304" width="10.28515625" style="2" customWidth="1"/>
    <col min="1305" max="1307" width="0" style="2" hidden="1" customWidth="1"/>
    <col min="1308" max="1308" width="14.85546875" style="2" bestFit="1" customWidth="1"/>
    <col min="1309" max="1536" width="12.85546875" style="2"/>
    <col min="1537" max="1537" width="7.140625" style="2" customWidth="1"/>
    <col min="1538" max="1538" width="36.5703125" style="2" customWidth="1"/>
    <col min="1539" max="1541" width="0" style="2" hidden="1" customWidth="1"/>
    <col min="1542" max="1542" width="16.42578125" style="2" customWidth="1"/>
    <col min="1543" max="1543" width="12.7109375" style="2" customWidth="1"/>
    <col min="1544" max="1544" width="10.5703125" style="2" customWidth="1"/>
    <col min="1545" max="1545" width="11.42578125" style="2" customWidth="1"/>
    <col min="1546" max="1546" width="11" style="2" bestFit="1" customWidth="1"/>
    <col min="1547" max="1547" width="10.140625" style="2" customWidth="1"/>
    <col min="1548" max="1551" width="0" style="2" hidden="1" customWidth="1"/>
    <col min="1552" max="1552" width="11" style="2" customWidth="1"/>
    <col min="1553" max="1553" width="9.140625" style="2" customWidth="1"/>
    <col min="1554" max="1554" width="10.85546875" style="2" customWidth="1"/>
    <col min="1555" max="1555" width="11.5703125" style="2" customWidth="1"/>
    <col min="1556" max="1557" width="10.28515625" style="2" customWidth="1"/>
    <col min="1558" max="1558" width="9.42578125" style="2" customWidth="1"/>
    <col min="1559" max="1559" width="10.42578125" style="2" customWidth="1"/>
    <col min="1560" max="1560" width="10.28515625" style="2" customWidth="1"/>
    <col min="1561" max="1563" width="0" style="2" hidden="1" customWidth="1"/>
    <col min="1564" max="1564" width="14.85546875" style="2" bestFit="1" customWidth="1"/>
    <col min="1565" max="1792" width="12.85546875" style="2"/>
    <col min="1793" max="1793" width="7.140625" style="2" customWidth="1"/>
    <col min="1794" max="1794" width="36.5703125" style="2" customWidth="1"/>
    <col min="1795" max="1797" width="0" style="2" hidden="1" customWidth="1"/>
    <col min="1798" max="1798" width="16.42578125" style="2" customWidth="1"/>
    <col min="1799" max="1799" width="12.7109375" style="2" customWidth="1"/>
    <col min="1800" max="1800" width="10.5703125" style="2" customWidth="1"/>
    <col min="1801" max="1801" width="11.42578125" style="2" customWidth="1"/>
    <col min="1802" max="1802" width="11" style="2" bestFit="1" customWidth="1"/>
    <col min="1803" max="1803" width="10.140625" style="2" customWidth="1"/>
    <col min="1804" max="1807" width="0" style="2" hidden="1" customWidth="1"/>
    <col min="1808" max="1808" width="11" style="2" customWidth="1"/>
    <col min="1809" max="1809" width="9.140625" style="2" customWidth="1"/>
    <col min="1810" max="1810" width="10.85546875" style="2" customWidth="1"/>
    <col min="1811" max="1811" width="11.5703125" style="2" customWidth="1"/>
    <col min="1812" max="1813" width="10.28515625" style="2" customWidth="1"/>
    <col min="1814" max="1814" width="9.42578125" style="2" customWidth="1"/>
    <col min="1815" max="1815" width="10.42578125" style="2" customWidth="1"/>
    <col min="1816" max="1816" width="10.28515625" style="2" customWidth="1"/>
    <col min="1817" max="1819" width="0" style="2" hidden="1" customWidth="1"/>
    <col min="1820" max="1820" width="14.85546875" style="2" bestFit="1" customWidth="1"/>
    <col min="1821" max="2048" width="12.85546875" style="2"/>
    <col min="2049" max="2049" width="7.140625" style="2" customWidth="1"/>
    <col min="2050" max="2050" width="36.5703125" style="2" customWidth="1"/>
    <col min="2051" max="2053" width="0" style="2" hidden="1" customWidth="1"/>
    <col min="2054" max="2054" width="16.42578125" style="2" customWidth="1"/>
    <col min="2055" max="2055" width="12.7109375" style="2" customWidth="1"/>
    <col min="2056" max="2056" width="10.5703125" style="2" customWidth="1"/>
    <col min="2057" max="2057" width="11.42578125" style="2" customWidth="1"/>
    <col min="2058" max="2058" width="11" style="2" bestFit="1" customWidth="1"/>
    <col min="2059" max="2059" width="10.140625" style="2" customWidth="1"/>
    <col min="2060" max="2063" width="0" style="2" hidden="1" customWidth="1"/>
    <col min="2064" max="2064" width="11" style="2" customWidth="1"/>
    <col min="2065" max="2065" width="9.140625" style="2" customWidth="1"/>
    <col min="2066" max="2066" width="10.85546875" style="2" customWidth="1"/>
    <col min="2067" max="2067" width="11.5703125" style="2" customWidth="1"/>
    <col min="2068" max="2069" width="10.28515625" style="2" customWidth="1"/>
    <col min="2070" max="2070" width="9.42578125" style="2" customWidth="1"/>
    <col min="2071" max="2071" width="10.42578125" style="2" customWidth="1"/>
    <col min="2072" max="2072" width="10.28515625" style="2" customWidth="1"/>
    <col min="2073" max="2075" width="0" style="2" hidden="1" customWidth="1"/>
    <col min="2076" max="2076" width="14.85546875" style="2" bestFit="1" customWidth="1"/>
    <col min="2077" max="2304" width="12.85546875" style="2"/>
    <col min="2305" max="2305" width="7.140625" style="2" customWidth="1"/>
    <col min="2306" max="2306" width="36.5703125" style="2" customWidth="1"/>
    <col min="2307" max="2309" width="0" style="2" hidden="1" customWidth="1"/>
    <col min="2310" max="2310" width="16.42578125" style="2" customWidth="1"/>
    <col min="2311" max="2311" width="12.7109375" style="2" customWidth="1"/>
    <col min="2312" max="2312" width="10.5703125" style="2" customWidth="1"/>
    <col min="2313" max="2313" width="11.42578125" style="2" customWidth="1"/>
    <col min="2314" max="2314" width="11" style="2" bestFit="1" customWidth="1"/>
    <col min="2315" max="2315" width="10.140625" style="2" customWidth="1"/>
    <col min="2316" max="2319" width="0" style="2" hidden="1" customWidth="1"/>
    <col min="2320" max="2320" width="11" style="2" customWidth="1"/>
    <col min="2321" max="2321" width="9.140625" style="2" customWidth="1"/>
    <col min="2322" max="2322" width="10.85546875" style="2" customWidth="1"/>
    <col min="2323" max="2323" width="11.5703125" style="2" customWidth="1"/>
    <col min="2324" max="2325" width="10.28515625" style="2" customWidth="1"/>
    <col min="2326" max="2326" width="9.42578125" style="2" customWidth="1"/>
    <col min="2327" max="2327" width="10.42578125" style="2" customWidth="1"/>
    <col min="2328" max="2328" width="10.28515625" style="2" customWidth="1"/>
    <col min="2329" max="2331" width="0" style="2" hidden="1" customWidth="1"/>
    <col min="2332" max="2332" width="14.85546875" style="2" bestFit="1" customWidth="1"/>
    <col min="2333" max="2560" width="12.85546875" style="2"/>
    <col min="2561" max="2561" width="7.140625" style="2" customWidth="1"/>
    <col min="2562" max="2562" width="36.5703125" style="2" customWidth="1"/>
    <col min="2563" max="2565" width="0" style="2" hidden="1" customWidth="1"/>
    <col min="2566" max="2566" width="16.42578125" style="2" customWidth="1"/>
    <col min="2567" max="2567" width="12.7109375" style="2" customWidth="1"/>
    <col min="2568" max="2568" width="10.5703125" style="2" customWidth="1"/>
    <col min="2569" max="2569" width="11.42578125" style="2" customWidth="1"/>
    <col min="2570" max="2570" width="11" style="2" bestFit="1" customWidth="1"/>
    <col min="2571" max="2571" width="10.140625" style="2" customWidth="1"/>
    <col min="2572" max="2575" width="0" style="2" hidden="1" customWidth="1"/>
    <col min="2576" max="2576" width="11" style="2" customWidth="1"/>
    <col min="2577" max="2577" width="9.140625" style="2" customWidth="1"/>
    <col min="2578" max="2578" width="10.85546875" style="2" customWidth="1"/>
    <col min="2579" max="2579" width="11.5703125" style="2" customWidth="1"/>
    <col min="2580" max="2581" width="10.28515625" style="2" customWidth="1"/>
    <col min="2582" max="2582" width="9.42578125" style="2" customWidth="1"/>
    <col min="2583" max="2583" width="10.42578125" style="2" customWidth="1"/>
    <col min="2584" max="2584" width="10.28515625" style="2" customWidth="1"/>
    <col min="2585" max="2587" width="0" style="2" hidden="1" customWidth="1"/>
    <col min="2588" max="2588" width="14.85546875" style="2" bestFit="1" customWidth="1"/>
    <col min="2589" max="2816" width="12.85546875" style="2"/>
    <col min="2817" max="2817" width="7.140625" style="2" customWidth="1"/>
    <col min="2818" max="2818" width="36.5703125" style="2" customWidth="1"/>
    <col min="2819" max="2821" width="0" style="2" hidden="1" customWidth="1"/>
    <col min="2822" max="2822" width="16.42578125" style="2" customWidth="1"/>
    <col min="2823" max="2823" width="12.7109375" style="2" customWidth="1"/>
    <col min="2824" max="2824" width="10.5703125" style="2" customWidth="1"/>
    <col min="2825" max="2825" width="11.42578125" style="2" customWidth="1"/>
    <col min="2826" max="2826" width="11" style="2" bestFit="1" customWidth="1"/>
    <col min="2827" max="2827" width="10.140625" style="2" customWidth="1"/>
    <col min="2828" max="2831" width="0" style="2" hidden="1" customWidth="1"/>
    <col min="2832" max="2832" width="11" style="2" customWidth="1"/>
    <col min="2833" max="2833" width="9.140625" style="2" customWidth="1"/>
    <col min="2834" max="2834" width="10.85546875" style="2" customWidth="1"/>
    <col min="2835" max="2835" width="11.5703125" style="2" customWidth="1"/>
    <col min="2836" max="2837" width="10.28515625" style="2" customWidth="1"/>
    <col min="2838" max="2838" width="9.42578125" style="2" customWidth="1"/>
    <col min="2839" max="2839" width="10.42578125" style="2" customWidth="1"/>
    <col min="2840" max="2840" width="10.28515625" style="2" customWidth="1"/>
    <col min="2841" max="2843" width="0" style="2" hidden="1" customWidth="1"/>
    <col min="2844" max="2844" width="14.85546875" style="2" bestFit="1" customWidth="1"/>
    <col min="2845" max="3072" width="12.85546875" style="2"/>
    <col min="3073" max="3073" width="7.140625" style="2" customWidth="1"/>
    <col min="3074" max="3074" width="36.5703125" style="2" customWidth="1"/>
    <col min="3075" max="3077" width="0" style="2" hidden="1" customWidth="1"/>
    <col min="3078" max="3078" width="16.42578125" style="2" customWidth="1"/>
    <col min="3079" max="3079" width="12.7109375" style="2" customWidth="1"/>
    <col min="3080" max="3080" width="10.5703125" style="2" customWidth="1"/>
    <col min="3081" max="3081" width="11.42578125" style="2" customWidth="1"/>
    <col min="3082" max="3082" width="11" style="2" bestFit="1" customWidth="1"/>
    <col min="3083" max="3083" width="10.140625" style="2" customWidth="1"/>
    <col min="3084" max="3087" width="0" style="2" hidden="1" customWidth="1"/>
    <col min="3088" max="3088" width="11" style="2" customWidth="1"/>
    <col min="3089" max="3089" width="9.140625" style="2" customWidth="1"/>
    <col min="3090" max="3090" width="10.85546875" style="2" customWidth="1"/>
    <col min="3091" max="3091" width="11.5703125" style="2" customWidth="1"/>
    <col min="3092" max="3093" width="10.28515625" style="2" customWidth="1"/>
    <col min="3094" max="3094" width="9.42578125" style="2" customWidth="1"/>
    <col min="3095" max="3095" width="10.42578125" style="2" customWidth="1"/>
    <col min="3096" max="3096" width="10.28515625" style="2" customWidth="1"/>
    <col min="3097" max="3099" width="0" style="2" hidden="1" customWidth="1"/>
    <col min="3100" max="3100" width="14.85546875" style="2" bestFit="1" customWidth="1"/>
    <col min="3101" max="3328" width="12.85546875" style="2"/>
    <col min="3329" max="3329" width="7.140625" style="2" customWidth="1"/>
    <col min="3330" max="3330" width="36.5703125" style="2" customWidth="1"/>
    <col min="3331" max="3333" width="0" style="2" hidden="1" customWidth="1"/>
    <col min="3334" max="3334" width="16.42578125" style="2" customWidth="1"/>
    <col min="3335" max="3335" width="12.7109375" style="2" customWidth="1"/>
    <col min="3336" max="3336" width="10.5703125" style="2" customWidth="1"/>
    <col min="3337" max="3337" width="11.42578125" style="2" customWidth="1"/>
    <col min="3338" max="3338" width="11" style="2" bestFit="1" customWidth="1"/>
    <col min="3339" max="3339" width="10.140625" style="2" customWidth="1"/>
    <col min="3340" max="3343" width="0" style="2" hidden="1" customWidth="1"/>
    <col min="3344" max="3344" width="11" style="2" customWidth="1"/>
    <col min="3345" max="3345" width="9.140625" style="2" customWidth="1"/>
    <col min="3346" max="3346" width="10.85546875" style="2" customWidth="1"/>
    <col min="3347" max="3347" width="11.5703125" style="2" customWidth="1"/>
    <col min="3348" max="3349" width="10.28515625" style="2" customWidth="1"/>
    <col min="3350" max="3350" width="9.42578125" style="2" customWidth="1"/>
    <col min="3351" max="3351" width="10.42578125" style="2" customWidth="1"/>
    <col min="3352" max="3352" width="10.28515625" style="2" customWidth="1"/>
    <col min="3353" max="3355" width="0" style="2" hidden="1" customWidth="1"/>
    <col min="3356" max="3356" width="14.85546875" style="2" bestFit="1" customWidth="1"/>
    <col min="3357" max="3584" width="12.85546875" style="2"/>
    <col min="3585" max="3585" width="7.140625" style="2" customWidth="1"/>
    <col min="3586" max="3586" width="36.5703125" style="2" customWidth="1"/>
    <col min="3587" max="3589" width="0" style="2" hidden="1" customWidth="1"/>
    <col min="3590" max="3590" width="16.42578125" style="2" customWidth="1"/>
    <col min="3591" max="3591" width="12.7109375" style="2" customWidth="1"/>
    <col min="3592" max="3592" width="10.5703125" style="2" customWidth="1"/>
    <col min="3593" max="3593" width="11.42578125" style="2" customWidth="1"/>
    <col min="3594" max="3594" width="11" style="2" bestFit="1" customWidth="1"/>
    <col min="3595" max="3595" width="10.140625" style="2" customWidth="1"/>
    <col min="3596" max="3599" width="0" style="2" hidden="1" customWidth="1"/>
    <col min="3600" max="3600" width="11" style="2" customWidth="1"/>
    <col min="3601" max="3601" width="9.140625" style="2" customWidth="1"/>
    <col min="3602" max="3602" width="10.85546875" style="2" customWidth="1"/>
    <col min="3603" max="3603" width="11.5703125" style="2" customWidth="1"/>
    <col min="3604" max="3605" width="10.28515625" style="2" customWidth="1"/>
    <col min="3606" max="3606" width="9.42578125" style="2" customWidth="1"/>
    <col min="3607" max="3607" width="10.42578125" style="2" customWidth="1"/>
    <col min="3608" max="3608" width="10.28515625" style="2" customWidth="1"/>
    <col min="3609" max="3611" width="0" style="2" hidden="1" customWidth="1"/>
    <col min="3612" max="3612" width="14.85546875" style="2" bestFit="1" customWidth="1"/>
    <col min="3613" max="3840" width="12.85546875" style="2"/>
    <col min="3841" max="3841" width="7.140625" style="2" customWidth="1"/>
    <col min="3842" max="3842" width="36.5703125" style="2" customWidth="1"/>
    <col min="3843" max="3845" width="0" style="2" hidden="1" customWidth="1"/>
    <col min="3846" max="3846" width="16.42578125" style="2" customWidth="1"/>
    <col min="3847" max="3847" width="12.7109375" style="2" customWidth="1"/>
    <col min="3848" max="3848" width="10.5703125" style="2" customWidth="1"/>
    <col min="3849" max="3849" width="11.42578125" style="2" customWidth="1"/>
    <col min="3850" max="3850" width="11" style="2" bestFit="1" customWidth="1"/>
    <col min="3851" max="3851" width="10.140625" style="2" customWidth="1"/>
    <col min="3852" max="3855" width="0" style="2" hidden="1" customWidth="1"/>
    <col min="3856" max="3856" width="11" style="2" customWidth="1"/>
    <col min="3857" max="3857" width="9.140625" style="2" customWidth="1"/>
    <col min="3858" max="3858" width="10.85546875" style="2" customWidth="1"/>
    <col min="3859" max="3859" width="11.5703125" style="2" customWidth="1"/>
    <col min="3860" max="3861" width="10.28515625" style="2" customWidth="1"/>
    <col min="3862" max="3862" width="9.42578125" style="2" customWidth="1"/>
    <col min="3863" max="3863" width="10.42578125" style="2" customWidth="1"/>
    <col min="3864" max="3864" width="10.28515625" style="2" customWidth="1"/>
    <col min="3865" max="3867" width="0" style="2" hidden="1" customWidth="1"/>
    <col min="3868" max="3868" width="14.85546875" style="2" bestFit="1" customWidth="1"/>
    <col min="3869" max="4096" width="12.85546875" style="2"/>
    <col min="4097" max="4097" width="7.140625" style="2" customWidth="1"/>
    <col min="4098" max="4098" width="36.5703125" style="2" customWidth="1"/>
    <col min="4099" max="4101" width="0" style="2" hidden="1" customWidth="1"/>
    <col min="4102" max="4102" width="16.42578125" style="2" customWidth="1"/>
    <col min="4103" max="4103" width="12.7109375" style="2" customWidth="1"/>
    <col min="4104" max="4104" width="10.5703125" style="2" customWidth="1"/>
    <col min="4105" max="4105" width="11.42578125" style="2" customWidth="1"/>
    <col min="4106" max="4106" width="11" style="2" bestFit="1" customWidth="1"/>
    <col min="4107" max="4107" width="10.140625" style="2" customWidth="1"/>
    <col min="4108" max="4111" width="0" style="2" hidden="1" customWidth="1"/>
    <col min="4112" max="4112" width="11" style="2" customWidth="1"/>
    <col min="4113" max="4113" width="9.140625" style="2" customWidth="1"/>
    <col min="4114" max="4114" width="10.85546875" style="2" customWidth="1"/>
    <col min="4115" max="4115" width="11.5703125" style="2" customWidth="1"/>
    <col min="4116" max="4117" width="10.28515625" style="2" customWidth="1"/>
    <col min="4118" max="4118" width="9.42578125" style="2" customWidth="1"/>
    <col min="4119" max="4119" width="10.42578125" style="2" customWidth="1"/>
    <col min="4120" max="4120" width="10.28515625" style="2" customWidth="1"/>
    <col min="4121" max="4123" width="0" style="2" hidden="1" customWidth="1"/>
    <col min="4124" max="4124" width="14.85546875" style="2" bestFit="1" customWidth="1"/>
    <col min="4125" max="4352" width="12.85546875" style="2"/>
    <col min="4353" max="4353" width="7.140625" style="2" customWidth="1"/>
    <col min="4354" max="4354" width="36.5703125" style="2" customWidth="1"/>
    <col min="4355" max="4357" width="0" style="2" hidden="1" customWidth="1"/>
    <col min="4358" max="4358" width="16.42578125" style="2" customWidth="1"/>
    <col min="4359" max="4359" width="12.7109375" style="2" customWidth="1"/>
    <col min="4360" max="4360" width="10.5703125" style="2" customWidth="1"/>
    <col min="4361" max="4361" width="11.42578125" style="2" customWidth="1"/>
    <col min="4362" max="4362" width="11" style="2" bestFit="1" customWidth="1"/>
    <col min="4363" max="4363" width="10.140625" style="2" customWidth="1"/>
    <col min="4364" max="4367" width="0" style="2" hidden="1" customWidth="1"/>
    <col min="4368" max="4368" width="11" style="2" customWidth="1"/>
    <col min="4369" max="4369" width="9.140625" style="2" customWidth="1"/>
    <col min="4370" max="4370" width="10.85546875" style="2" customWidth="1"/>
    <col min="4371" max="4371" width="11.5703125" style="2" customWidth="1"/>
    <col min="4372" max="4373" width="10.28515625" style="2" customWidth="1"/>
    <col min="4374" max="4374" width="9.42578125" style="2" customWidth="1"/>
    <col min="4375" max="4375" width="10.42578125" style="2" customWidth="1"/>
    <col min="4376" max="4376" width="10.28515625" style="2" customWidth="1"/>
    <col min="4377" max="4379" width="0" style="2" hidden="1" customWidth="1"/>
    <col min="4380" max="4380" width="14.85546875" style="2" bestFit="1" customWidth="1"/>
    <col min="4381" max="4608" width="12.85546875" style="2"/>
    <col min="4609" max="4609" width="7.140625" style="2" customWidth="1"/>
    <col min="4610" max="4610" width="36.5703125" style="2" customWidth="1"/>
    <col min="4611" max="4613" width="0" style="2" hidden="1" customWidth="1"/>
    <col min="4614" max="4614" width="16.42578125" style="2" customWidth="1"/>
    <col min="4615" max="4615" width="12.7109375" style="2" customWidth="1"/>
    <col min="4616" max="4616" width="10.5703125" style="2" customWidth="1"/>
    <col min="4617" max="4617" width="11.42578125" style="2" customWidth="1"/>
    <col min="4618" max="4618" width="11" style="2" bestFit="1" customWidth="1"/>
    <col min="4619" max="4619" width="10.140625" style="2" customWidth="1"/>
    <col min="4620" max="4623" width="0" style="2" hidden="1" customWidth="1"/>
    <col min="4624" max="4624" width="11" style="2" customWidth="1"/>
    <col min="4625" max="4625" width="9.140625" style="2" customWidth="1"/>
    <col min="4626" max="4626" width="10.85546875" style="2" customWidth="1"/>
    <col min="4627" max="4627" width="11.5703125" style="2" customWidth="1"/>
    <col min="4628" max="4629" width="10.28515625" style="2" customWidth="1"/>
    <col min="4630" max="4630" width="9.42578125" style="2" customWidth="1"/>
    <col min="4631" max="4631" width="10.42578125" style="2" customWidth="1"/>
    <col min="4632" max="4632" width="10.28515625" style="2" customWidth="1"/>
    <col min="4633" max="4635" width="0" style="2" hidden="1" customWidth="1"/>
    <col min="4636" max="4636" width="14.85546875" style="2" bestFit="1" customWidth="1"/>
    <col min="4637" max="4864" width="12.85546875" style="2"/>
    <col min="4865" max="4865" width="7.140625" style="2" customWidth="1"/>
    <col min="4866" max="4866" width="36.5703125" style="2" customWidth="1"/>
    <col min="4867" max="4869" width="0" style="2" hidden="1" customWidth="1"/>
    <col min="4870" max="4870" width="16.42578125" style="2" customWidth="1"/>
    <col min="4871" max="4871" width="12.7109375" style="2" customWidth="1"/>
    <col min="4872" max="4872" width="10.5703125" style="2" customWidth="1"/>
    <col min="4873" max="4873" width="11.42578125" style="2" customWidth="1"/>
    <col min="4874" max="4874" width="11" style="2" bestFit="1" customWidth="1"/>
    <col min="4875" max="4875" width="10.140625" style="2" customWidth="1"/>
    <col min="4876" max="4879" width="0" style="2" hidden="1" customWidth="1"/>
    <col min="4880" max="4880" width="11" style="2" customWidth="1"/>
    <col min="4881" max="4881" width="9.140625" style="2" customWidth="1"/>
    <col min="4882" max="4882" width="10.85546875" style="2" customWidth="1"/>
    <col min="4883" max="4883" width="11.5703125" style="2" customWidth="1"/>
    <col min="4884" max="4885" width="10.28515625" style="2" customWidth="1"/>
    <col min="4886" max="4886" width="9.42578125" style="2" customWidth="1"/>
    <col min="4887" max="4887" width="10.42578125" style="2" customWidth="1"/>
    <col min="4888" max="4888" width="10.28515625" style="2" customWidth="1"/>
    <col min="4889" max="4891" width="0" style="2" hidden="1" customWidth="1"/>
    <col min="4892" max="4892" width="14.85546875" style="2" bestFit="1" customWidth="1"/>
    <col min="4893" max="5120" width="12.85546875" style="2"/>
    <col min="5121" max="5121" width="7.140625" style="2" customWidth="1"/>
    <col min="5122" max="5122" width="36.5703125" style="2" customWidth="1"/>
    <col min="5123" max="5125" width="0" style="2" hidden="1" customWidth="1"/>
    <col min="5126" max="5126" width="16.42578125" style="2" customWidth="1"/>
    <col min="5127" max="5127" width="12.7109375" style="2" customWidth="1"/>
    <col min="5128" max="5128" width="10.5703125" style="2" customWidth="1"/>
    <col min="5129" max="5129" width="11.42578125" style="2" customWidth="1"/>
    <col min="5130" max="5130" width="11" style="2" bestFit="1" customWidth="1"/>
    <col min="5131" max="5131" width="10.140625" style="2" customWidth="1"/>
    <col min="5132" max="5135" width="0" style="2" hidden="1" customWidth="1"/>
    <col min="5136" max="5136" width="11" style="2" customWidth="1"/>
    <col min="5137" max="5137" width="9.140625" style="2" customWidth="1"/>
    <col min="5138" max="5138" width="10.85546875" style="2" customWidth="1"/>
    <col min="5139" max="5139" width="11.5703125" style="2" customWidth="1"/>
    <col min="5140" max="5141" width="10.28515625" style="2" customWidth="1"/>
    <col min="5142" max="5142" width="9.42578125" style="2" customWidth="1"/>
    <col min="5143" max="5143" width="10.42578125" style="2" customWidth="1"/>
    <col min="5144" max="5144" width="10.28515625" style="2" customWidth="1"/>
    <col min="5145" max="5147" width="0" style="2" hidden="1" customWidth="1"/>
    <col min="5148" max="5148" width="14.85546875" style="2" bestFit="1" customWidth="1"/>
    <col min="5149" max="5376" width="12.85546875" style="2"/>
    <col min="5377" max="5377" width="7.140625" style="2" customWidth="1"/>
    <col min="5378" max="5378" width="36.5703125" style="2" customWidth="1"/>
    <col min="5379" max="5381" width="0" style="2" hidden="1" customWidth="1"/>
    <col min="5382" max="5382" width="16.42578125" style="2" customWidth="1"/>
    <col min="5383" max="5383" width="12.7109375" style="2" customWidth="1"/>
    <col min="5384" max="5384" width="10.5703125" style="2" customWidth="1"/>
    <col min="5385" max="5385" width="11.42578125" style="2" customWidth="1"/>
    <col min="5386" max="5386" width="11" style="2" bestFit="1" customWidth="1"/>
    <col min="5387" max="5387" width="10.140625" style="2" customWidth="1"/>
    <col min="5388" max="5391" width="0" style="2" hidden="1" customWidth="1"/>
    <col min="5392" max="5392" width="11" style="2" customWidth="1"/>
    <col min="5393" max="5393" width="9.140625" style="2" customWidth="1"/>
    <col min="5394" max="5394" width="10.85546875" style="2" customWidth="1"/>
    <col min="5395" max="5395" width="11.5703125" style="2" customWidth="1"/>
    <col min="5396" max="5397" width="10.28515625" style="2" customWidth="1"/>
    <col min="5398" max="5398" width="9.42578125" style="2" customWidth="1"/>
    <col min="5399" max="5399" width="10.42578125" style="2" customWidth="1"/>
    <col min="5400" max="5400" width="10.28515625" style="2" customWidth="1"/>
    <col min="5401" max="5403" width="0" style="2" hidden="1" customWidth="1"/>
    <col min="5404" max="5404" width="14.85546875" style="2" bestFit="1" customWidth="1"/>
    <col min="5405" max="5632" width="12.85546875" style="2"/>
    <col min="5633" max="5633" width="7.140625" style="2" customWidth="1"/>
    <col min="5634" max="5634" width="36.5703125" style="2" customWidth="1"/>
    <col min="5635" max="5637" width="0" style="2" hidden="1" customWidth="1"/>
    <col min="5638" max="5638" width="16.42578125" style="2" customWidth="1"/>
    <col min="5639" max="5639" width="12.7109375" style="2" customWidth="1"/>
    <col min="5640" max="5640" width="10.5703125" style="2" customWidth="1"/>
    <col min="5641" max="5641" width="11.42578125" style="2" customWidth="1"/>
    <col min="5642" max="5642" width="11" style="2" bestFit="1" customWidth="1"/>
    <col min="5643" max="5643" width="10.140625" style="2" customWidth="1"/>
    <col min="5644" max="5647" width="0" style="2" hidden="1" customWidth="1"/>
    <col min="5648" max="5648" width="11" style="2" customWidth="1"/>
    <col min="5649" max="5649" width="9.140625" style="2" customWidth="1"/>
    <col min="5650" max="5650" width="10.85546875" style="2" customWidth="1"/>
    <col min="5651" max="5651" width="11.5703125" style="2" customWidth="1"/>
    <col min="5652" max="5653" width="10.28515625" style="2" customWidth="1"/>
    <col min="5654" max="5654" width="9.42578125" style="2" customWidth="1"/>
    <col min="5655" max="5655" width="10.42578125" style="2" customWidth="1"/>
    <col min="5656" max="5656" width="10.28515625" style="2" customWidth="1"/>
    <col min="5657" max="5659" width="0" style="2" hidden="1" customWidth="1"/>
    <col min="5660" max="5660" width="14.85546875" style="2" bestFit="1" customWidth="1"/>
    <col min="5661" max="5888" width="12.85546875" style="2"/>
    <col min="5889" max="5889" width="7.140625" style="2" customWidth="1"/>
    <col min="5890" max="5890" width="36.5703125" style="2" customWidth="1"/>
    <col min="5891" max="5893" width="0" style="2" hidden="1" customWidth="1"/>
    <col min="5894" max="5894" width="16.42578125" style="2" customWidth="1"/>
    <col min="5895" max="5895" width="12.7109375" style="2" customWidth="1"/>
    <col min="5896" max="5896" width="10.5703125" style="2" customWidth="1"/>
    <col min="5897" max="5897" width="11.42578125" style="2" customWidth="1"/>
    <col min="5898" max="5898" width="11" style="2" bestFit="1" customWidth="1"/>
    <col min="5899" max="5899" width="10.140625" style="2" customWidth="1"/>
    <col min="5900" max="5903" width="0" style="2" hidden="1" customWidth="1"/>
    <col min="5904" max="5904" width="11" style="2" customWidth="1"/>
    <col min="5905" max="5905" width="9.140625" style="2" customWidth="1"/>
    <col min="5906" max="5906" width="10.85546875" style="2" customWidth="1"/>
    <col min="5907" max="5907" width="11.5703125" style="2" customWidth="1"/>
    <col min="5908" max="5909" width="10.28515625" style="2" customWidth="1"/>
    <col min="5910" max="5910" width="9.42578125" style="2" customWidth="1"/>
    <col min="5911" max="5911" width="10.42578125" style="2" customWidth="1"/>
    <col min="5912" max="5912" width="10.28515625" style="2" customWidth="1"/>
    <col min="5913" max="5915" width="0" style="2" hidden="1" customWidth="1"/>
    <col min="5916" max="5916" width="14.85546875" style="2" bestFit="1" customWidth="1"/>
    <col min="5917" max="6144" width="12.85546875" style="2"/>
    <col min="6145" max="6145" width="7.140625" style="2" customWidth="1"/>
    <col min="6146" max="6146" width="36.5703125" style="2" customWidth="1"/>
    <col min="6147" max="6149" width="0" style="2" hidden="1" customWidth="1"/>
    <col min="6150" max="6150" width="16.42578125" style="2" customWidth="1"/>
    <col min="6151" max="6151" width="12.7109375" style="2" customWidth="1"/>
    <col min="6152" max="6152" width="10.5703125" style="2" customWidth="1"/>
    <col min="6153" max="6153" width="11.42578125" style="2" customWidth="1"/>
    <col min="6154" max="6154" width="11" style="2" bestFit="1" customWidth="1"/>
    <col min="6155" max="6155" width="10.140625" style="2" customWidth="1"/>
    <col min="6156" max="6159" width="0" style="2" hidden="1" customWidth="1"/>
    <col min="6160" max="6160" width="11" style="2" customWidth="1"/>
    <col min="6161" max="6161" width="9.140625" style="2" customWidth="1"/>
    <col min="6162" max="6162" width="10.85546875" style="2" customWidth="1"/>
    <col min="6163" max="6163" width="11.5703125" style="2" customWidth="1"/>
    <col min="6164" max="6165" width="10.28515625" style="2" customWidth="1"/>
    <col min="6166" max="6166" width="9.42578125" style="2" customWidth="1"/>
    <col min="6167" max="6167" width="10.42578125" style="2" customWidth="1"/>
    <col min="6168" max="6168" width="10.28515625" style="2" customWidth="1"/>
    <col min="6169" max="6171" width="0" style="2" hidden="1" customWidth="1"/>
    <col min="6172" max="6172" width="14.85546875" style="2" bestFit="1" customWidth="1"/>
    <col min="6173" max="6400" width="12.85546875" style="2"/>
    <col min="6401" max="6401" width="7.140625" style="2" customWidth="1"/>
    <col min="6402" max="6402" width="36.5703125" style="2" customWidth="1"/>
    <col min="6403" max="6405" width="0" style="2" hidden="1" customWidth="1"/>
    <col min="6406" max="6406" width="16.42578125" style="2" customWidth="1"/>
    <col min="6407" max="6407" width="12.7109375" style="2" customWidth="1"/>
    <col min="6408" max="6408" width="10.5703125" style="2" customWidth="1"/>
    <col min="6409" max="6409" width="11.42578125" style="2" customWidth="1"/>
    <col min="6410" max="6410" width="11" style="2" bestFit="1" customWidth="1"/>
    <col min="6411" max="6411" width="10.140625" style="2" customWidth="1"/>
    <col min="6412" max="6415" width="0" style="2" hidden="1" customWidth="1"/>
    <col min="6416" max="6416" width="11" style="2" customWidth="1"/>
    <col min="6417" max="6417" width="9.140625" style="2" customWidth="1"/>
    <col min="6418" max="6418" width="10.85546875" style="2" customWidth="1"/>
    <col min="6419" max="6419" width="11.5703125" style="2" customWidth="1"/>
    <col min="6420" max="6421" width="10.28515625" style="2" customWidth="1"/>
    <col min="6422" max="6422" width="9.42578125" style="2" customWidth="1"/>
    <col min="6423" max="6423" width="10.42578125" style="2" customWidth="1"/>
    <col min="6424" max="6424" width="10.28515625" style="2" customWidth="1"/>
    <col min="6425" max="6427" width="0" style="2" hidden="1" customWidth="1"/>
    <col min="6428" max="6428" width="14.85546875" style="2" bestFit="1" customWidth="1"/>
    <col min="6429" max="6656" width="12.85546875" style="2"/>
    <col min="6657" max="6657" width="7.140625" style="2" customWidth="1"/>
    <col min="6658" max="6658" width="36.5703125" style="2" customWidth="1"/>
    <col min="6659" max="6661" width="0" style="2" hidden="1" customWidth="1"/>
    <col min="6662" max="6662" width="16.42578125" style="2" customWidth="1"/>
    <col min="6663" max="6663" width="12.7109375" style="2" customWidth="1"/>
    <col min="6664" max="6664" width="10.5703125" style="2" customWidth="1"/>
    <col min="6665" max="6665" width="11.42578125" style="2" customWidth="1"/>
    <col min="6666" max="6666" width="11" style="2" bestFit="1" customWidth="1"/>
    <col min="6667" max="6667" width="10.140625" style="2" customWidth="1"/>
    <col min="6668" max="6671" width="0" style="2" hidden="1" customWidth="1"/>
    <col min="6672" max="6672" width="11" style="2" customWidth="1"/>
    <col min="6673" max="6673" width="9.140625" style="2" customWidth="1"/>
    <col min="6674" max="6674" width="10.85546875" style="2" customWidth="1"/>
    <col min="6675" max="6675" width="11.5703125" style="2" customWidth="1"/>
    <col min="6676" max="6677" width="10.28515625" style="2" customWidth="1"/>
    <col min="6678" max="6678" width="9.42578125" style="2" customWidth="1"/>
    <col min="6679" max="6679" width="10.42578125" style="2" customWidth="1"/>
    <col min="6680" max="6680" width="10.28515625" style="2" customWidth="1"/>
    <col min="6681" max="6683" width="0" style="2" hidden="1" customWidth="1"/>
    <col min="6684" max="6684" width="14.85546875" style="2" bestFit="1" customWidth="1"/>
    <col min="6685" max="6912" width="12.85546875" style="2"/>
    <col min="6913" max="6913" width="7.140625" style="2" customWidth="1"/>
    <col min="6914" max="6914" width="36.5703125" style="2" customWidth="1"/>
    <col min="6915" max="6917" width="0" style="2" hidden="1" customWidth="1"/>
    <col min="6918" max="6918" width="16.42578125" style="2" customWidth="1"/>
    <col min="6919" max="6919" width="12.7109375" style="2" customWidth="1"/>
    <col min="6920" max="6920" width="10.5703125" style="2" customWidth="1"/>
    <col min="6921" max="6921" width="11.42578125" style="2" customWidth="1"/>
    <col min="6922" max="6922" width="11" style="2" bestFit="1" customWidth="1"/>
    <col min="6923" max="6923" width="10.140625" style="2" customWidth="1"/>
    <col min="6924" max="6927" width="0" style="2" hidden="1" customWidth="1"/>
    <col min="6928" max="6928" width="11" style="2" customWidth="1"/>
    <col min="6929" max="6929" width="9.140625" style="2" customWidth="1"/>
    <col min="6930" max="6930" width="10.85546875" style="2" customWidth="1"/>
    <col min="6931" max="6931" width="11.5703125" style="2" customWidth="1"/>
    <col min="6932" max="6933" width="10.28515625" style="2" customWidth="1"/>
    <col min="6934" max="6934" width="9.42578125" style="2" customWidth="1"/>
    <col min="6935" max="6935" width="10.42578125" style="2" customWidth="1"/>
    <col min="6936" max="6936" width="10.28515625" style="2" customWidth="1"/>
    <col min="6937" max="6939" width="0" style="2" hidden="1" customWidth="1"/>
    <col min="6940" max="6940" width="14.85546875" style="2" bestFit="1" customWidth="1"/>
    <col min="6941" max="7168" width="12.85546875" style="2"/>
    <col min="7169" max="7169" width="7.140625" style="2" customWidth="1"/>
    <col min="7170" max="7170" width="36.5703125" style="2" customWidth="1"/>
    <col min="7171" max="7173" width="0" style="2" hidden="1" customWidth="1"/>
    <col min="7174" max="7174" width="16.42578125" style="2" customWidth="1"/>
    <col min="7175" max="7175" width="12.7109375" style="2" customWidth="1"/>
    <col min="7176" max="7176" width="10.5703125" style="2" customWidth="1"/>
    <col min="7177" max="7177" width="11.42578125" style="2" customWidth="1"/>
    <col min="7178" max="7178" width="11" style="2" bestFit="1" customWidth="1"/>
    <col min="7179" max="7179" width="10.140625" style="2" customWidth="1"/>
    <col min="7180" max="7183" width="0" style="2" hidden="1" customWidth="1"/>
    <col min="7184" max="7184" width="11" style="2" customWidth="1"/>
    <col min="7185" max="7185" width="9.140625" style="2" customWidth="1"/>
    <col min="7186" max="7186" width="10.85546875" style="2" customWidth="1"/>
    <col min="7187" max="7187" width="11.5703125" style="2" customWidth="1"/>
    <col min="7188" max="7189" width="10.28515625" style="2" customWidth="1"/>
    <col min="7190" max="7190" width="9.42578125" style="2" customWidth="1"/>
    <col min="7191" max="7191" width="10.42578125" style="2" customWidth="1"/>
    <col min="7192" max="7192" width="10.28515625" style="2" customWidth="1"/>
    <col min="7193" max="7195" width="0" style="2" hidden="1" customWidth="1"/>
    <col min="7196" max="7196" width="14.85546875" style="2" bestFit="1" customWidth="1"/>
    <col min="7197" max="7424" width="12.85546875" style="2"/>
    <col min="7425" max="7425" width="7.140625" style="2" customWidth="1"/>
    <col min="7426" max="7426" width="36.5703125" style="2" customWidth="1"/>
    <col min="7427" max="7429" width="0" style="2" hidden="1" customWidth="1"/>
    <col min="7430" max="7430" width="16.42578125" style="2" customWidth="1"/>
    <col min="7431" max="7431" width="12.7109375" style="2" customWidth="1"/>
    <col min="7432" max="7432" width="10.5703125" style="2" customWidth="1"/>
    <col min="7433" max="7433" width="11.42578125" style="2" customWidth="1"/>
    <col min="7434" max="7434" width="11" style="2" bestFit="1" customWidth="1"/>
    <col min="7435" max="7435" width="10.140625" style="2" customWidth="1"/>
    <col min="7436" max="7439" width="0" style="2" hidden="1" customWidth="1"/>
    <col min="7440" max="7440" width="11" style="2" customWidth="1"/>
    <col min="7441" max="7441" width="9.140625" style="2" customWidth="1"/>
    <col min="7442" max="7442" width="10.85546875" style="2" customWidth="1"/>
    <col min="7443" max="7443" width="11.5703125" style="2" customWidth="1"/>
    <col min="7444" max="7445" width="10.28515625" style="2" customWidth="1"/>
    <col min="7446" max="7446" width="9.42578125" style="2" customWidth="1"/>
    <col min="7447" max="7447" width="10.42578125" style="2" customWidth="1"/>
    <col min="7448" max="7448" width="10.28515625" style="2" customWidth="1"/>
    <col min="7449" max="7451" width="0" style="2" hidden="1" customWidth="1"/>
    <col min="7452" max="7452" width="14.85546875" style="2" bestFit="1" customWidth="1"/>
    <col min="7453" max="7680" width="12.85546875" style="2"/>
    <col min="7681" max="7681" width="7.140625" style="2" customWidth="1"/>
    <col min="7682" max="7682" width="36.5703125" style="2" customWidth="1"/>
    <col min="7683" max="7685" width="0" style="2" hidden="1" customWidth="1"/>
    <col min="7686" max="7686" width="16.42578125" style="2" customWidth="1"/>
    <col min="7687" max="7687" width="12.7109375" style="2" customWidth="1"/>
    <col min="7688" max="7688" width="10.5703125" style="2" customWidth="1"/>
    <col min="7689" max="7689" width="11.42578125" style="2" customWidth="1"/>
    <col min="7690" max="7690" width="11" style="2" bestFit="1" customWidth="1"/>
    <col min="7691" max="7691" width="10.140625" style="2" customWidth="1"/>
    <col min="7692" max="7695" width="0" style="2" hidden="1" customWidth="1"/>
    <col min="7696" max="7696" width="11" style="2" customWidth="1"/>
    <col min="7697" max="7697" width="9.140625" style="2" customWidth="1"/>
    <col min="7698" max="7698" width="10.85546875" style="2" customWidth="1"/>
    <col min="7699" max="7699" width="11.5703125" style="2" customWidth="1"/>
    <col min="7700" max="7701" width="10.28515625" style="2" customWidth="1"/>
    <col min="7702" max="7702" width="9.42578125" style="2" customWidth="1"/>
    <col min="7703" max="7703" width="10.42578125" style="2" customWidth="1"/>
    <col min="7704" max="7704" width="10.28515625" style="2" customWidth="1"/>
    <col min="7705" max="7707" width="0" style="2" hidden="1" customWidth="1"/>
    <col min="7708" max="7708" width="14.85546875" style="2" bestFit="1" customWidth="1"/>
    <col min="7709" max="7936" width="12.85546875" style="2"/>
    <col min="7937" max="7937" width="7.140625" style="2" customWidth="1"/>
    <col min="7938" max="7938" width="36.5703125" style="2" customWidth="1"/>
    <col min="7939" max="7941" width="0" style="2" hidden="1" customWidth="1"/>
    <col min="7942" max="7942" width="16.42578125" style="2" customWidth="1"/>
    <col min="7943" max="7943" width="12.7109375" style="2" customWidth="1"/>
    <col min="7944" max="7944" width="10.5703125" style="2" customWidth="1"/>
    <col min="7945" max="7945" width="11.42578125" style="2" customWidth="1"/>
    <col min="7946" max="7946" width="11" style="2" bestFit="1" customWidth="1"/>
    <col min="7947" max="7947" width="10.140625" style="2" customWidth="1"/>
    <col min="7948" max="7951" width="0" style="2" hidden="1" customWidth="1"/>
    <col min="7952" max="7952" width="11" style="2" customWidth="1"/>
    <col min="7953" max="7953" width="9.140625" style="2" customWidth="1"/>
    <col min="7954" max="7954" width="10.85546875" style="2" customWidth="1"/>
    <col min="7955" max="7955" width="11.5703125" style="2" customWidth="1"/>
    <col min="7956" max="7957" width="10.28515625" style="2" customWidth="1"/>
    <col min="7958" max="7958" width="9.42578125" style="2" customWidth="1"/>
    <col min="7959" max="7959" width="10.42578125" style="2" customWidth="1"/>
    <col min="7960" max="7960" width="10.28515625" style="2" customWidth="1"/>
    <col min="7961" max="7963" width="0" style="2" hidden="1" customWidth="1"/>
    <col min="7964" max="7964" width="14.85546875" style="2" bestFit="1" customWidth="1"/>
    <col min="7965" max="8192" width="12.85546875" style="2"/>
    <col min="8193" max="8193" width="7.140625" style="2" customWidth="1"/>
    <col min="8194" max="8194" width="36.5703125" style="2" customWidth="1"/>
    <col min="8195" max="8197" width="0" style="2" hidden="1" customWidth="1"/>
    <col min="8198" max="8198" width="16.42578125" style="2" customWidth="1"/>
    <col min="8199" max="8199" width="12.7109375" style="2" customWidth="1"/>
    <col min="8200" max="8200" width="10.5703125" style="2" customWidth="1"/>
    <col min="8201" max="8201" width="11.42578125" style="2" customWidth="1"/>
    <col min="8202" max="8202" width="11" style="2" bestFit="1" customWidth="1"/>
    <col min="8203" max="8203" width="10.140625" style="2" customWidth="1"/>
    <col min="8204" max="8207" width="0" style="2" hidden="1" customWidth="1"/>
    <col min="8208" max="8208" width="11" style="2" customWidth="1"/>
    <col min="8209" max="8209" width="9.140625" style="2" customWidth="1"/>
    <col min="8210" max="8210" width="10.85546875" style="2" customWidth="1"/>
    <col min="8211" max="8211" width="11.5703125" style="2" customWidth="1"/>
    <col min="8212" max="8213" width="10.28515625" style="2" customWidth="1"/>
    <col min="8214" max="8214" width="9.42578125" style="2" customWidth="1"/>
    <col min="8215" max="8215" width="10.42578125" style="2" customWidth="1"/>
    <col min="8216" max="8216" width="10.28515625" style="2" customWidth="1"/>
    <col min="8217" max="8219" width="0" style="2" hidden="1" customWidth="1"/>
    <col min="8220" max="8220" width="14.85546875" style="2" bestFit="1" customWidth="1"/>
    <col min="8221" max="8448" width="12.85546875" style="2"/>
    <col min="8449" max="8449" width="7.140625" style="2" customWidth="1"/>
    <col min="8450" max="8450" width="36.5703125" style="2" customWidth="1"/>
    <col min="8451" max="8453" width="0" style="2" hidden="1" customWidth="1"/>
    <col min="8454" max="8454" width="16.42578125" style="2" customWidth="1"/>
    <col min="8455" max="8455" width="12.7109375" style="2" customWidth="1"/>
    <col min="8456" max="8456" width="10.5703125" style="2" customWidth="1"/>
    <col min="8457" max="8457" width="11.42578125" style="2" customWidth="1"/>
    <col min="8458" max="8458" width="11" style="2" bestFit="1" customWidth="1"/>
    <col min="8459" max="8459" width="10.140625" style="2" customWidth="1"/>
    <col min="8460" max="8463" width="0" style="2" hidden="1" customWidth="1"/>
    <col min="8464" max="8464" width="11" style="2" customWidth="1"/>
    <col min="8465" max="8465" width="9.140625" style="2" customWidth="1"/>
    <col min="8466" max="8466" width="10.85546875" style="2" customWidth="1"/>
    <col min="8467" max="8467" width="11.5703125" style="2" customWidth="1"/>
    <col min="8468" max="8469" width="10.28515625" style="2" customWidth="1"/>
    <col min="8470" max="8470" width="9.42578125" style="2" customWidth="1"/>
    <col min="8471" max="8471" width="10.42578125" style="2" customWidth="1"/>
    <col min="8472" max="8472" width="10.28515625" style="2" customWidth="1"/>
    <col min="8473" max="8475" width="0" style="2" hidden="1" customWidth="1"/>
    <col min="8476" max="8476" width="14.85546875" style="2" bestFit="1" customWidth="1"/>
    <col min="8477" max="8704" width="12.85546875" style="2"/>
    <col min="8705" max="8705" width="7.140625" style="2" customWidth="1"/>
    <col min="8706" max="8706" width="36.5703125" style="2" customWidth="1"/>
    <col min="8707" max="8709" width="0" style="2" hidden="1" customWidth="1"/>
    <col min="8710" max="8710" width="16.42578125" style="2" customWidth="1"/>
    <col min="8711" max="8711" width="12.7109375" style="2" customWidth="1"/>
    <col min="8712" max="8712" width="10.5703125" style="2" customWidth="1"/>
    <col min="8713" max="8713" width="11.42578125" style="2" customWidth="1"/>
    <col min="8714" max="8714" width="11" style="2" bestFit="1" customWidth="1"/>
    <col min="8715" max="8715" width="10.140625" style="2" customWidth="1"/>
    <col min="8716" max="8719" width="0" style="2" hidden="1" customWidth="1"/>
    <col min="8720" max="8720" width="11" style="2" customWidth="1"/>
    <col min="8721" max="8721" width="9.140625" style="2" customWidth="1"/>
    <col min="8722" max="8722" width="10.85546875" style="2" customWidth="1"/>
    <col min="8723" max="8723" width="11.5703125" style="2" customWidth="1"/>
    <col min="8724" max="8725" width="10.28515625" style="2" customWidth="1"/>
    <col min="8726" max="8726" width="9.42578125" style="2" customWidth="1"/>
    <col min="8727" max="8727" width="10.42578125" style="2" customWidth="1"/>
    <col min="8728" max="8728" width="10.28515625" style="2" customWidth="1"/>
    <col min="8729" max="8731" width="0" style="2" hidden="1" customWidth="1"/>
    <col min="8732" max="8732" width="14.85546875" style="2" bestFit="1" customWidth="1"/>
    <col min="8733" max="8960" width="12.85546875" style="2"/>
    <col min="8961" max="8961" width="7.140625" style="2" customWidth="1"/>
    <col min="8962" max="8962" width="36.5703125" style="2" customWidth="1"/>
    <col min="8963" max="8965" width="0" style="2" hidden="1" customWidth="1"/>
    <col min="8966" max="8966" width="16.42578125" style="2" customWidth="1"/>
    <col min="8967" max="8967" width="12.7109375" style="2" customWidth="1"/>
    <col min="8968" max="8968" width="10.5703125" style="2" customWidth="1"/>
    <col min="8969" max="8969" width="11.42578125" style="2" customWidth="1"/>
    <col min="8970" max="8970" width="11" style="2" bestFit="1" customWidth="1"/>
    <col min="8971" max="8971" width="10.140625" style="2" customWidth="1"/>
    <col min="8972" max="8975" width="0" style="2" hidden="1" customWidth="1"/>
    <col min="8976" max="8976" width="11" style="2" customWidth="1"/>
    <col min="8977" max="8977" width="9.140625" style="2" customWidth="1"/>
    <col min="8978" max="8978" width="10.85546875" style="2" customWidth="1"/>
    <col min="8979" max="8979" width="11.5703125" style="2" customWidth="1"/>
    <col min="8980" max="8981" width="10.28515625" style="2" customWidth="1"/>
    <col min="8982" max="8982" width="9.42578125" style="2" customWidth="1"/>
    <col min="8983" max="8983" width="10.42578125" style="2" customWidth="1"/>
    <col min="8984" max="8984" width="10.28515625" style="2" customWidth="1"/>
    <col min="8985" max="8987" width="0" style="2" hidden="1" customWidth="1"/>
    <col min="8988" max="8988" width="14.85546875" style="2" bestFit="1" customWidth="1"/>
    <col min="8989" max="9216" width="12.85546875" style="2"/>
    <col min="9217" max="9217" width="7.140625" style="2" customWidth="1"/>
    <col min="9218" max="9218" width="36.5703125" style="2" customWidth="1"/>
    <col min="9219" max="9221" width="0" style="2" hidden="1" customWidth="1"/>
    <col min="9222" max="9222" width="16.42578125" style="2" customWidth="1"/>
    <col min="9223" max="9223" width="12.7109375" style="2" customWidth="1"/>
    <col min="9224" max="9224" width="10.5703125" style="2" customWidth="1"/>
    <col min="9225" max="9225" width="11.42578125" style="2" customWidth="1"/>
    <col min="9226" max="9226" width="11" style="2" bestFit="1" customWidth="1"/>
    <col min="9227" max="9227" width="10.140625" style="2" customWidth="1"/>
    <col min="9228" max="9231" width="0" style="2" hidden="1" customWidth="1"/>
    <col min="9232" max="9232" width="11" style="2" customWidth="1"/>
    <col min="9233" max="9233" width="9.140625" style="2" customWidth="1"/>
    <col min="9234" max="9234" width="10.85546875" style="2" customWidth="1"/>
    <col min="9235" max="9235" width="11.5703125" style="2" customWidth="1"/>
    <col min="9236" max="9237" width="10.28515625" style="2" customWidth="1"/>
    <col min="9238" max="9238" width="9.42578125" style="2" customWidth="1"/>
    <col min="9239" max="9239" width="10.42578125" style="2" customWidth="1"/>
    <col min="9240" max="9240" width="10.28515625" style="2" customWidth="1"/>
    <col min="9241" max="9243" width="0" style="2" hidden="1" customWidth="1"/>
    <col min="9244" max="9244" width="14.85546875" style="2" bestFit="1" customWidth="1"/>
    <col min="9245" max="9472" width="12.85546875" style="2"/>
    <col min="9473" max="9473" width="7.140625" style="2" customWidth="1"/>
    <col min="9474" max="9474" width="36.5703125" style="2" customWidth="1"/>
    <col min="9475" max="9477" width="0" style="2" hidden="1" customWidth="1"/>
    <col min="9478" max="9478" width="16.42578125" style="2" customWidth="1"/>
    <col min="9479" max="9479" width="12.7109375" style="2" customWidth="1"/>
    <col min="9480" max="9480" width="10.5703125" style="2" customWidth="1"/>
    <col min="9481" max="9481" width="11.42578125" style="2" customWidth="1"/>
    <col min="9482" max="9482" width="11" style="2" bestFit="1" customWidth="1"/>
    <col min="9483" max="9483" width="10.140625" style="2" customWidth="1"/>
    <col min="9484" max="9487" width="0" style="2" hidden="1" customWidth="1"/>
    <col min="9488" max="9488" width="11" style="2" customWidth="1"/>
    <col min="9489" max="9489" width="9.140625" style="2" customWidth="1"/>
    <col min="9490" max="9490" width="10.85546875" style="2" customWidth="1"/>
    <col min="9491" max="9491" width="11.5703125" style="2" customWidth="1"/>
    <col min="9492" max="9493" width="10.28515625" style="2" customWidth="1"/>
    <col min="9494" max="9494" width="9.42578125" style="2" customWidth="1"/>
    <col min="9495" max="9495" width="10.42578125" style="2" customWidth="1"/>
    <col min="9496" max="9496" width="10.28515625" style="2" customWidth="1"/>
    <col min="9497" max="9499" width="0" style="2" hidden="1" customWidth="1"/>
    <col min="9500" max="9500" width="14.85546875" style="2" bestFit="1" customWidth="1"/>
    <col min="9501" max="9728" width="12.85546875" style="2"/>
    <col min="9729" max="9729" width="7.140625" style="2" customWidth="1"/>
    <col min="9730" max="9730" width="36.5703125" style="2" customWidth="1"/>
    <col min="9731" max="9733" width="0" style="2" hidden="1" customWidth="1"/>
    <col min="9734" max="9734" width="16.42578125" style="2" customWidth="1"/>
    <col min="9735" max="9735" width="12.7109375" style="2" customWidth="1"/>
    <col min="9736" max="9736" width="10.5703125" style="2" customWidth="1"/>
    <col min="9737" max="9737" width="11.42578125" style="2" customWidth="1"/>
    <col min="9738" max="9738" width="11" style="2" bestFit="1" customWidth="1"/>
    <col min="9739" max="9739" width="10.140625" style="2" customWidth="1"/>
    <col min="9740" max="9743" width="0" style="2" hidden="1" customWidth="1"/>
    <col min="9744" max="9744" width="11" style="2" customWidth="1"/>
    <col min="9745" max="9745" width="9.140625" style="2" customWidth="1"/>
    <col min="9746" max="9746" width="10.85546875" style="2" customWidth="1"/>
    <col min="9747" max="9747" width="11.5703125" style="2" customWidth="1"/>
    <col min="9748" max="9749" width="10.28515625" style="2" customWidth="1"/>
    <col min="9750" max="9750" width="9.42578125" style="2" customWidth="1"/>
    <col min="9751" max="9751" width="10.42578125" style="2" customWidth="1"/>
    <col min="9752" max="9752" width="10.28515625" style="2" customWidth="1"/>
    <col min="9753" max="9755" width="0" style="2" hidden="1" customWidth="1"/>
    <col min="9756" max="9756" width="14.85546875" style="2" bestFit="1" customWidth="1"/>
    <col min="9757" max="9984" width="12.85546875" style="2"/>
    <col min="9985" max="9985" width="7.140625" style="2" customWidth="1"/>
    <col min="9986" max="9986" width="36.5703125" style="2" customWidth="1"/>
    <col min="9987" max="9989" width="0" style="2" hidden="1" customWidth="1"/>
    <col min="9990" max="9990" width="16.42578125" style="2" customWidth="1"/>
    <col min="9991" max="9991" width="12.7109375" style="2" customWidth="1"/>
    <col min="9992" max="9992" width="10.5703125" style="2" customWidth="1"/>
    <col min="9993" max="9993" width="11.42578125" style="2" customWidth="1"/>
    <col min="9994" max="9994" width="11" style="2" bestFit="1" customWidth="1"/>
    <col min="9995" max="9995" width="10.140625" style="2" customWidth="1"/>
    <col min="9996" max="9999" width="0" style="2" hidden="1" customWidth="1"/>
    <col min="10000" max="10000" width="11" style="2" customWidth="1"/>
    <col min="10001" max="10001" width="9.140625" style="2" customWidth="1"/>
    <col min="10002" max="10002" width="10.85546875" style="2" customWidth="1"/>
    <col min="10003" max="10003" width="11.5703125" style="2" customWidth="1"/>
    <col min="10004" max="10005" width="10.28515625" style="2" customWidth="1"/>
    <col min="10006" max="10006" width="9.42578125" style="2" customWidth="1"/>
    <col min="10007" max="10007" width="10.42578125" style="2" customWidth="1"/>
    <col min="10008" max="10008" width="10.28515625" style="2" customWidth="1"/>
    <col min="10009" max="10011" width="0" style="2" hidden="1" customWidth="1"/>
    <col min="10012" max="10012" width="14.85546875" style="2" bestFit="1" customWidth="1"/>
    <col min="10013" max="10240" width="12.85546875" style="2"/>
    <col min="10241" max="10241" width="7.140625" style="2" customWidth="1"/>
    <col min="10242" max="10242" width="36.5703125" style="2" customWidth="1"/>
    <col min="10243" max="10245" width="0" style="2" hidden="1" customWidth="1"/>
    <col min="10246" max="10246" width="16.42578125" style="2" customWidth="1"/>
    <col min="10247" max="10247" width="12.7109375" style="2" customWidth="1"/>
    <col min="10248" max="10248" width="10.5703125" style="2" customWidth="1"/>
    <col min="10249" max="10249" width="11.42578125" style="2" customWidth="1"/>
    <col min="10250" max="10250" width="11" style="2" bestFit="1" customWidth="1"/>
    <col min="10251" max="10251" width="10.140625" style="2" customWidth="1"/>
    <col min="10252" max="10255" width="0" style="2" hidden="1" customWidth="1"/>
    <col min="10256" max="10256" width="11" style="2" customWidth="1"/>
    <col min="10257" max="10257" width="9.140625" style="2" customWidth="1"/>
    <col min="10258" max="10258" width="10.85546875" style="2" customWidth="1"/>
    <col min="10259" max="10259" width="11.5703125" style="2" customWidth="1"/>
    <col min="10260" max="10261" width="10.28515625" style="2" customWidth="1"/>
    <col min="10262" max="10262" width="9.42578125" style="2" customWidth="1"/>
    <col min="10263" max="10263" width="10.42578125" style="2" customWidth="1"/>
    <col min="10264" max="10264" width="10.28515625" style="2" customWidth="1"/>
    <col min="10265" max="10267" width="0" style="2" hidden="1" customWidth="1"/>
    <col min="10268" max="10268" width="14.85546875" style="2" bestFit="1" customWidth="1"/>
    <col min="10269" max="10496" width="12.85546875" style="2"/>
    <col min="10497" max="10497" width="7.140625" style="2" customWidth="1"/>
    <col min="10498" max="10498" width="36.5703125" style="2" customWidth="1"/>
    <col min="10499" max="10501" width="0" style="2" hidden="1" customWidth="1"/>
    <col min="10502" max="10502" width="16.42578125" style="2" customWidth="1"/>
    <col min="10503" max="10503" width="12.7109375" style="2" customWidth="1"/>
    <col min="10504" max="10504" width="10.5703125" style="2" customWidth="1"/>
    <col min="10505" max="10505" width="11.42578125" style="2" customWidth="1"/>
    <col min="10506" max="10506" width="11" style="2" bestFit="1" customWidth="1"/>
    <col min="10507" max="10507" width="10.140625" style="2" customWidth="1"/>
    <col min="10508" max="10511" width="0" style="2" hidden="1" customWidth="1"/>
    <col min="10512" max="10512" width="11" style="2" customWidth="1"/>
    <col min="10513" max="10513" width="9.140625" style="2" customWidth="1"/>
    <col min="10514" max="10514" width="10.85546875" style="2" customWidth="1"/>
    <col min="10515" max="10515" width="11.5703125" style="2" customWidth="1"/>
    <col min="10516" max="10517" width="10.28515625" style="2" customWidth="1"/>
    <col min="10518" max="10518" width="9.42578125" style="2" customWidth="1"/>
    <col min="10519" max="10519" width="10.42578125" style="2" customWidth="1"/>
    <col min="10520" max="10520" width="10.28515625" style="2" customWidth="1"/>
    <col min="10521" max="10523" width="0" style="2" hidden="1" customWidth="1"/>
    <col min="10524" max="10524" width="14.85546875" style="2" bestFit="1" customWidth="1"/>
    <col min="10525" max="10752" width="12.85546875" style="2"/>
    <col min="10753" max="10753" width="7.140625" style="2" customWidth="1"/>
    <col min="10754" max="10754" width="36.5703125" style="2" customWidth="1"/>
    <col min="10755" max="10757" width="0" style="2" hidden="1" customWidth="1"/>
    <col min="10758" max="10758" width="16.42578125" style="2" customWidth="1"/>
    <col min="10759" max="10759" width="12.7109375" style="2" customWidth="1"/>
    <col min="10760" max="10760" width="10.5703125" style="2" customWidth="1"/>
    <col min="10761" max="10761" width="11.42578125" style="2" customWidth="1"/>
    <col min="10762" max="10762" width="11" style="2" bestFit="1" customWidth="1"/>
    <col min="10763" max="10763" width="10.140625" style="2" customWidth="1"/>
    <col min="10764" max="10767" width="0" style="2" hidden="1" customWidth="1"/>
    <col min="10768" max="10768" width="11" style="2" customWidth="1"/>
    <col min="10769" max="10769" width="9.140625" style="2" customWidth="1"/>
    <col min="10770" max="10770" width="10.85546875" style="2" customWidth="1"/>
    <col min="10771" max="10771" width="11.5703125" style="2" customWidth="1"/>
    <col min="10772" max="10773" width="10.28515625" style="2" customWidth="1"/>
    <col min="10774" max="10774" width="9.42578125" style="2" customWidth="1"/>
    <col min="10775" max="10775" width="10.42578125" style="2" customWidth="1"/>
    <col min="10776" max="10776" width="10.28515625" style="2" customWidth="1"/>
    <col min="10777" max="10779" width="0" style="2" hidden="1" customWidth="1"/>
    <col min="10780" max="10780" width="14.85546875" style="2" bestFit="1" customWidth="1"/>
    <col min="10781" max="11008" width="12.85546875" style="2"/>
    <col min="11009" max="11009" width="7.140625" style="2" customWidth="1"/>
    <col min="11010" max="11010" width="36.5703125" style="2" customWidth="1"/>
    <col min="11011" max="11013" width="0" style="2" hidden="1" customWidth="1"/>
    <col min="11014" max="11014" width="16.42578125" style="2" customWidth="1"/>
    <col min="11015" max="11015" width="12.7109375" style="2" customWidth="1"/>
    <col min="11016" max="11016" width="10.5703125" style="2" customWidth="1"/>
    <col min="11017" max="11017" width="11.42578125" style="2" customWidth="1"/>
    <col min="11018" max="11018" width="11" style="2" bestFit="1" customWidth="1"/>
    <col min="11019" max="11019" width="10.140625" style="2" customWidth="1"/>
    <col min="11020" max="11023" width="0" style="2" hidden="1" customWidth="1"/>
    <col min="11024" max="11024" width="11" style="2" customWidth="1"/>
    <col min="11025" max="11025" width="9.140625" style="2" customWidth="1"/>
    <col min="11026" max="11026" width="10.85546875" style="2" customWidth="1"/>
    <col min="11027" max="11027" width="11.5703125" style="2" customWidth="1"/>
    <col min="11028" max="11029" width="10.28515625" style="2" customWidth="1"/>
    <col min="11030" max="11030" width="9.42578125" style="2" customWidth="1"/>
    <col min="11031" max="11031" width="10.42578125" style="2" customWidth="1"/>
    <col min="11032" max="11032" width="10.28515625" style="2" customWidth="1"/>
    <col min="11033" max="11035" width="0" style="2" hidden="1" customWidth="1"/>
    <col min="11036" max="11036" width="14.85546875" style="2" bestFit="1" customWidth="1"/>
    <col min="11037" max="11264" width="12.85546875" style="2"/>
    <col min="11265" max="11265" width="7.140625" style="2" customWidth="1"/>
    <col min="11266" max="11266" width="36.5703125" style="2" customWidth="1"/>
    <col min="11267" max="11269" width="0" style="2" hidden="1" customWidth="1"/>
    <col min="11270" max="11270" width="16.42578125" style="2" customWidth="1"/>
    <col min="11271" max="11271" width="12.7109375" style="2" customWidth="1"/>
    <col min="11272" max="11272" width="10.5703125" style="2" customWidth="1"/>
    <col min="11273" max="11273" width="11.42578125" style="2" customWidth="1"/>
    <col min="11274" max="11274" width="11" style="2" bestFit="1" customWidth="1"/>
    <col min="11275" max="11275" width="10.140625" style="2" customWidth="1"/>
    <col min="11276" max="11279" width="0" style="2" hidden="1" customWidth="1"/>
    <col min="11280" max="11280" width="11" style="2" customWidth="1"/>
    <col min="11281" max="11281" width="9.140625" style="2" customWidth="1"/>
    <col min="11282" max="11282" width="10.85546875" style="2" customWidth="1"/>
    <col min="11283" max="11283" width="11.5703125" style="2" customWidth="1"/>
    <col min="11284" max="11285" width="10.28515625" style="2" customWidth="1"/>
    <col min="11286" max="11286" width="9.42578125" style="2" customWidth="1"/>
    <col min="11287" max="11287" width="10.42578125" style="2" customWidth="1"/>
    <col min="11288" max="11288" width="10.28515625" style="2" customWidth="1"/>
    <col min="11289" max="11291" width="0" style="2" hidden="1" customWidth="1"/>
    <col min="11292" max="11292" width="14.85546875" style="2" bestFit="1" customWidth="1"/>
    <col min="11293" max="11520" width="12.85546875" style="2"/>
    <col min="11521" max="11521" width="7.140625" style="2" customWidth="1"/>
    <col min="11522" max="11522" width="36.5703125" style="2" customWidth="1"/>
    <col min="11523" max="11525" width="0" style="2" hidden="1" customWidth="1"/>
    <col min="11526" max="11526" width="16.42578125" style="2" customWidth="1"/>
    <col min="11527" max="11527" width="12.7109375" style="2" customWidth="1"/>
    <col min="11528" max="11528" width="10.5703125" style="2" customWidth="1"/>
    <col min="11529" max="11529" width="11.42578125" style="2" customWidth="1"/>
    <col min="11530" max="11530" width="11" style="2" bestFit="1" customWidth="1"/>
    <col min="11531" max="11531" width="10.140625" style="2" customWidth="1"/>
    <col min="11532" max="11535" width="0" style="2" hidden="1" customWidth="1"/>
    <col min="11536" max="11536" width="11" style="2" customWidth="1"/>
    <col min="11537" max="11537" width="9.140625" style="2" customWidth="1"/>
    <col min="11538" max="11538" width="10.85546875" style="2" customWidth="1"/>
    <col min="11539" max="11539" width="11.5703125" style="2" customWidth="1"/>
    <col min="11540" max="11541" width="10.28515625" style="2" customWidth="1"/>
    <col min="11542" max="11542" width="9.42578125" style="2" customWidth="1"/>
    <col min="11543" max="11543" width="10.42578125" style="2" customWidth="1"/>
    <col min="11544" max="11544" width="10.28515625" style="2" customWidth="1"/>
    <col min="11545" max="11547" width="0" style="2" hidden="1" customWidth="1"/>
    <col min="11548" max="11548" width="14.85546875" style="2" bestFit="1" customWidth="1"/>
    <col min="11549" max="11776" width="12.85546875" style="2"/>
    <col min="11777" max="11777" width="7.140625" style="2" customWidth="1"/>
    <col min="11778" max="11778" width="36.5703125" style="2" customWidth="1"/>
    <col min="11779" max="11781" width="0" style="2" hidden="1" customWidth="1"/>
    <col min="11782" max="11782" width="16.42578125" style="2" customWidth="1"/>
    <col min="11783" max="11783" width="12.7109375" style="2" customWidth="1"/>
    <col min="11784" max="11784" width="10.5703125" style="2" customWidth="1"/>
    <col min="11785" max="11785" width="11.42578125" style="2" customWidth="1"/>
    <col min="11786" max="11786" width="11" style="2" bestFit="1" customWidth="1"/>
    <col min="11787" max="11787" width="10.140625" style="2" customWidth="1"/>
    <col min="11788" max="11791" width="0" style="2" hidden="1" customWidth="1"/>
    <col min="11792" max="11792" width="11" style="2" customWidth="1"/>
    <col min="11793" max="11793" width="9.140625" style="2" customWidth="1"/>
    <col min="11794" max="11794" width="10.85546875" style="2" customWidth="1"/>
    <col min="11795" max="11795" width="11.5703125" style="2" customWidth="1"/>
    <col min="11796" max="11797" width="10.28515625" style="2" customWidth="1"/>
    <col min="11798" max="11798" width="9.42578125" style="2" customWidth="1"/>
    <col min="11799" max="11799" width="10.42578125" style="2" customWidth="1"/>
    <col min="11800" max="11800" width="10.28515625" style="2" customWidth="1"/>
    <col min="11801" max="11803" width="0" style="2" hidden="1" customWidth="1"/>
    <col min="11804" max="11804" width="14.85546875" style="2" bestFit="1" customWidth="1"/>
    <col min="11805" max="12032" width="12.85546875" style="2"/>
    <col min="12033" max="12033" width="7.140625" style="2" customWidth="1"/>
    <col min="12034" max="12034" width="36.5703125" style="2" customWidth="1"/>
    <col min="12035" max="12037" width="0" style="2" hidden="1" customWidth="1"/>
    <col min="12038" max="12038" width="16.42578125" style="2" customWidth="1"/>
    <col min="12039" max="12039" width="12.7109375" style="2" customWidth="1"/>
    <col min="12040" max="12040" width="10.5703125" style="2" customWidth="1"/>
    <col min="12041" max="12041" width="11.42578125" style="2" customWidth="1"/>
    <col min="12042" max="12042" width="11" style="2" bestFit="1" customWidth="1"/>
    <col min="12043" max="12043" width="10.140625" style="2" customWidth="1"/>
    <col min="12044" max="12047" width="0" style="2" hidden="1" customWidth="1"/>
    <col min="12048" max="12048" width="11" style="2" customWidth="1"/>
    <col min="12049" max="12049" width="9.140625" style="2" customWidth="1"/>
    <col min="12050" max="12050" width="10.85546875" style="2" customWidth="1"/>
    <col min="12051" max="12051" width="11.5703125" style="2" customWidth="1"/>
    <col min="12052" max="12053" width="10.28515625" style="2" customWidth="1"/>
    <col min="12054" max="12054" width="9.42578125" style="2" customWidth="1"/>
    <col min="12055" max="12055" width="10.42578125" style="2" customWidth="1"/>
    <col min="12056" max="12056" width="10.28515625" style="2" customWidth="1"/>
    <col min="12057" max="12059" width="0" style="2" hidden="1" customWidth="1"/>
    <col min="12060" max="12060" width="14.85546875" style="2" bestFit="1" customWidth="1"/>
    <col min="12061" max="12288" width="12.85546875" style="2"/>
    <col min="12289" max="12289" width="7.140625" style="2" customWidth="1"/>
    <col min="12290" max="12290" width="36.5703125" style="2" customWidth="1"/>
    <col min="12291" max="12293" width="0" style="2" hidden="1" customWidth="1"/>
    <col min="12294" max="12294" width="16.42578125" style="2" customWidth="1"/>
    <col min="12295" max="12295" width="12.7109375" style="2" customWidth="1"/>
    <col min="12296" max="12296" width="10.5703125" style="2" customWidth="1"/>
    <col min="12297" max="12297" width="11.42578125" style="2" customWidth="1"/>
    <col min="12298" max="12298" width="11" style="2" bestFit="1" customWidth="1"/>
    <col min="12299" max="12299" width="10.140625" style="2" customWidth="1"/>
    <col min="12300" max="12303" width="0" style="2" hidden="1" customWidth="1"/>
    <col min="12304" max="12304" width="11" style="2" customWidth="1"/>
    <col min="12305" max="12305" width="9.140625" style="2" customWidth="1"/>
    <col min="12306" max="12306" width="10.85546875" style="2" customWidth="1"/>
    <col min="12307" max="12307" width="11.5703125" style="2" customWidth="1"/>
    <col min="12308" max="12309" width="10.28515625" style="2" customWidth="1"/>
    <col min="12310" max="12310" width="9.42578125" style="2" customWidth="1"/>
    <col min="12311" max="12311" width="10.42578125" style="2" customWidth="1"/>
    <col min="12312" max="12312" width="10.28515625" style="2" customWidth="1"/>
    <col min="12313" max="12315" width="0" style="2" hidden="1" customWidth="1"/>
    <col min="12316" max="12316" width="14.85546875" style="2" bestFit="1" customWidth="1"/>
    <col min="12317" max="12544" width="12.85546875" style="2"/>
    <col min="12545" max="12545" width="7.140625" style="2" customWidth="1"/>
    <col min="12546" max="12546" width="36.5703125" style="2" customWidth="1"/>
    <col min="12547" max="12549" width="0" style="2" hidden="1" customWidth="1"/>
    <col min="12550" max="12550" width="16.42578125" style="2" customWidth="1"/>
    <col min="12551" max="12551" width="12.7109375" style="2" customWidth="1"/>
    <col min="12552" max="12552" width="10.5703125" style="2" customWidth="1"/>
    <col min="12553" max="12553" width="11.42578125" style="2" customWidth="1"/>
    <col min="12554" max="12554" width="11" style="2" bestFit="1" customWidth="1"/>
    <col min="12555" max="12555" width="10.140625" style="2" customWidth="1"/>
    <col min="12556" max="12559" width="0" style="2" hidden="1" customWidth="1"/>
    <col min="12560" max="12560" width="11" style="2" customWidth="1"/>
    <col min="12561" max="12561" width="9.140625" style="2" customWidth="1"/>
    <col min="12562" max="12562" width="10.85546875" style="2" customWidth="1"/>
    <col min="12563" max="12563" width="11.5703125" style="2" customWidth="1"/>
    <col min="12564" max="12565" width="10.28515625" style="2" customWidth="1"/>
    <col min="12566" max="12566" width="9.42578125" style="2" customWidth="1"/>
    <col min="12567" max="12567" width="10.42578125" style="2" customWidth="1"/>
    <col min="12568" max="12568" width="10.28515625" style="2" customWidth="1"/>
    <col min="12569" max="12571" width="0" style="2" hidden="1" customWidth="1"/>
    <col min="12572" max="12572" width="14.85546875" style="2" bestFit="1" customWidth="1"/>
    <col min="12573" max="12800" width="12.85546875" style="2"/>
    <col min="12801" max="12801" width="7.140625" style="2" customWidth="1"/>
    <col min="12802" max="12802" width="36.5703125" style="2" customWidth="1"/>
    <col min="12803" max="12805" width="0" style="2" hidden="1" customWidth="1"/>
    <col min="12806" max="12806" width="16.42578125" style="2" customWidth="1"/>
    <col min="12807" max="12807" width="12.7109375" style="2" customWidth="1"/>
    <col min="12808" max="12808" width="10.5703125" style="2" customWidth="1"/>
    <col min="12809" max="12809" width="11.42578125" style="2" customWidth="1"/>
    <col min="12810" max="12810" width="11" style="2" bestFit="1" customWidth="1"/>
    <col min="12811" max="12811" width="10.140625" style="2" customWidth="1"/>
    <col min="12812" max="12815" width="0" style="2" hidden="1" customWidth="1"/>
    <col min="12816" max="12816" width="11" style="2" customWidth="1"/>
    <col min="12817" max="12817" width="9.140625" style="2" customWidth="1"/>
    <col min="12818" max="12818" width="10.85546875" style="2" customWidth="1"/>
    <col min="12819" max="12819" width="11.5703125" style="2" customWidth="1"/>
    <col min="12820" max="12821" width="10.28515625" style="2" customWidth="1"/>
    <col min="12822" max="12822" width="9.42578125" style="2" customWidth="1"/>
    <col min="12823" max="12823" width="10.42578125" style="2" customWidth="1"/>
    <col min="12824" max="12824" width="10.28515625" style="2" customWidth="1"/>
    <col min="12825" max="12827" width="0" style="2" hidden="1" customWidth="1"/>
    <col min="12828" max="12828" width="14.85546875" style="2" bestFit="1" customWidth="1"/>
    <col min="12829" max="13056" width="12.85546875" style="2"/>
    <col min="13057" max="13057" width="7.140625" style="2" customWidth="1"/>
    <col min="13058" max="13058" width="36.5703125" style="2" customWidth="1"/>
    <col min="13059" max="13061" width="0" style="2" hidden="1" customWidth="1"/>
    <col min="13062" max="13062" width="16.42578125" style="2" customWidth="1"/>
    <col min="13063" max="13063" width="12.7109375" style="2" customWidth="1"/>
    <col min="13064" max="13064" width="10.5703125" style="2" customWidth="1"/>
    <col min="13065" max="13065" width="11.42578125" style="2" customWidth="1"/>
    <col min="13066" max="13066" width="11" style="2" bestFit="1" customWidth="1"/>
    <col min="13067" max="13067" width="10.140625" style="2" customWidth="1"/>
    <col min="13068" max="13071" width="0" style="2" hidden="1" customWidth="1"/>
    <col min="13072" max="13072" width="11" style="2" customWidth="1"/>
    <col min="13073" max="13073" width="9.140625" style="2" customWidth="1"/>
    <col min="13074" max="13074" width="10.85546875" style="2" customWidth="1"/>
    <col min="13075" max="13075" width="11.5703125" style="2" customWidth="1"/>
    <col min="13076" max="13077" width="10.28515625" style="2" customWidth="1"/>
    <col min="13078" max="13078" width="9.42578125" style="2" customWidth="1"/>
    <col min="13079" max="13079" width="10.42578125" style="2" customWidth="1"/>
    <col min="13080" max="13080" width="10.28515625" style="2" customWidth="1"/>
    <col min="13081" max="13083" width="0" style="2" hidden="1" customWidth="1"/>
    <col min="13084" max="13084" width="14.85546875" style="2" bestFit="1" customWidth="1"/>
    <col min="13085" max="13312" width="12.85546875" style="2"/>
    <col min="13313" max="13313" width="7.140625" style="2" customWidth="1"/>
    <col min="13314" max="13314" width="36.5703125" style="2" customWidth="1"/>
    <col min="13315" max="13317" width="0" style="2" hidden="1" customWidth="1"/>
    <col min="13318" max="13318" width="16.42578125" style="2" customWidth="1"/>
    <col min="13319" max="13319" width="12.7109375" style="2" customWidth="1"/>
    <col min="13320" max="13320" width="10.5703125" style="2" customWidth="1"/>
    <col min="13321" max="13321" width="11.42578125" style="2" customWidth="1"/>
    <col min="13322" max="13322" width="11" style="2" bestFit="1" customWidth="1"/>
    <col min="13323" max="13323" width="10.140625" style="2" customWidth="1"/>
    <col min="13324" max="13327" width="0" style="2" hidden="1" customWidth="1"/>
    <col min="13328" max="13328" width="11" style="2" customWidth="1"/>
    <col min="13329" max="13329" width="9.140625" style="2" customWidth="1"/>
    <col min="13330" max="13330" width="10.85546875" style="2" customWidth="1"/>
    <col min="13331" max="13331" width="11.5703125" style="2" customWidth="1"/>
    <col min="13332" max="13333" width="10.28515625" style="2" customWidth="1"/>
    <col min="13334" max="13334" width="9.42578125" style="2" customWidth="1"/>
    <col min="13335" max="13335" width="10.42578125" style="2" customWidth="1"/>
    <col min="13336" max="13336" width="10.28515625" style="2" customWidth="1"/>
    <col min="13337" max="13339" width="0" style="2" hidden="1" customWidth="1"/>
    <col min="13340" max="13340" width="14.85546875" style="2" bestFit="1" customWidth="1"/>
    <col min="13341" max="13568" width="12.85546875" style="2"/>
    <col min="13569" max="13569" width="7.140625" style="2" customWidth="1"/>
    <col min="13570" max="13570" width="36.5703125" style="2" customWidth="1"/>
    <col min="13571" max="13573" width="0" style="2" hidden="1" customWidth="1"/>
    <col min="13574" max="13574" width="16.42578125" style="2" customWidth="1"/>
    <col min="13575" max="13575" width="12.7109375" style="2" customWidth="1"/>
    <col min="13576" max="13576" width="10.5703125" style="2" customWidth="1"/>
    <col min="13577" max="13577" width="11.42578125" style="2" customWidth="1"/>
    <col min="13578" max="13578" width="11" style="2" bestFit="1" customWidth="1"/>
    <col min="13579" max="13579" width="10.140625" style="2" customWidth="1"/>
    <col min="13580" max="13583" width="0" style="2" hidden="1" customWidth="1"/>
    <col min="13584" max="13584" width="11" style="2" customWidth="1"/>
    <col min="13585" max="13585" width="9.140625" style="2" customWidth="1"/>
    <col min="13586" max="13586" width="10.85546875" style="2" customWidth="1"/>
    <col min="13587" max="13587" width="11.5703125" style="2" customWidth="1"/>
    <col min="13588" max="13589" width="10.28515625" style="2" customWidth="1"/>
    <col min="13590" max="13590" width="9.42578125" style="2" customWidth="1"/>
    <col min="13591" max="13591" width="10.42578125" style="2" customWidth="1"/>
    <col min="13592" max="13592" width="10.28515625" style="2" customWidth="1"/>
    <col min="13593" max="13595" width="0" style="2" hidden="1" customWidth="1"/>
    <col min="13596" max="13596" width="14.85546875" style="2" bestFit="1" customWidth="1"/>
    <col min="13597" max="13824" width="12.85546875" style="2"/>
    <col min="13825" max="13825" width="7.140625" style="2" customWidth="1"/>
    <col min="13826" max="13826" width="36.5703125" style="2" customWidth="1"/>
    <col min="13827" max="13829" width="0" style="2" hidden="1" customWidth="1"/>
    <col min="13830" max="13830" width="16.42578125" style="2" customWidth="1"/>
    <col min="13831" max="13831" width="12.7109375" style="2" customWidth="1"/>
    <col min="13832" max="13832" width="10.5703125" style="2" customWidth="1"/>
    <col min="13833" max="13833" width="11.42578125" style="2" customWidth="1"/>
    <col min="13834" max="13834" width="11" style="2" bestFit="1" customWidth="1"/>
    <col min="13835" max="13835" width="10.140625" style="2" customWidth="1"/>
    <col min="13836" max="13839" width="0" style="2" hidden="1" customWidth="1"/>
    <col min="13840" max="13840" width="11" style="2" customWidth="1"/>
    <col min="13841" max="13841" width="9.140625" style="2" customWidth="1"/>
    <col min="13842" max="13842" width="10.85546875" style="2" customWidth="1"/>
    <col min="13843" max="13843" width="11.5703125" style="2" customWidth="1"/>
    <col min="13844" max="13845" width="10.28515625" style="2" customWidth="1"/>
    <col min="13846" max="13846" width="9.42578125" style="2" customWidth="1"/>
    <col min="13847" max="13847" width="10.42578125" style="2" customWidth="1"/>
    <col min="13848" max="13848" width="10.28515625" style="2" customWidth="1"/>
    <col min="13849" max="13851" width="0" style="2" hidden="1" customWidth="1"/>
    <col min="13852" max="13852" width="14.85546875" style="2" bestFit="1" customWidth="1"/>
    <col min="13853" max="14080" width="12.85546875" style="2"/>
    <col min="14081" max="14081" width="7.140625" style="2" customWidth="1"/>
    <col min="14082" max="14082" width="36.5703125" style="2" customWidth="1"/>
    <col min="14083" max="14085" width="0" style="2" hidden="1" customWidth="1"/>
    <col min="14086" max="14086" width="16.42578125" style="2" customWidth="1"/>
    <col min="14087" max="14087" width="12.7109375" style="2" customWidth="1"/>
    <col min="14088" max="14088" width="10.5703125" style="2" customWidth="1"/>
    <col min="14089" max="14089" width="11.42578125" style="2" customWidth="1"/>
    <col min="14090" max="14090" width="11" style="2" bestFit="1" customWidth="1"/>
    <col min="14091" max="14091" width="10.140625" style="2" customWidth="1"/>
    <col min="14092" max="14095" width="0" style="2" hidden="1" customWidth="1"/>
    <col min="14096" max="14096" width="11" style="2" customWidth="1"/>
    <col min="14097" max="14097" width="9.140625" style="2" customWidth="1"/>
    <col min="14098" max="14098" width="10.85546875" style="2" customWidth="1"/>
    <col min="14099" max="14099" width="11.5703125" style="2" customWidth="1"/>
    <col min="14100" max="14101" width="10.28515625" style="2" customWidth="1"/>
    <col min="14102" max="14102" width="9.42578125" style="2" customWidth="1"/>
    <col min="14103" max="14103" width="10.42578125" style="2" customWidth="1"/>
    <col min="14104" max="14104" width="10.28515625" style="2" customWidth="1"/>
    <col min="14105" max="14107" width="0" style="2" hidden="1" customWidth="1"/>
    <col min="14108" max="14108" width="14.85546875" style="2" bestFit="1" customWidth="1"/>
    <col min="14109" max="14336" width="12.85546875" style="2"/>
    <col min="14337" max="14337" width="7.140625" style="2" customWidth="1"/>
    <col min="14338" max="14338" width="36.5703125" style="2" customWidth="1"/>
    <col min="14339" max="14341" width="0" style="2" hidden="1" customWidth="1"/>
    <col min="14342" max="14342" width="16.42578125" style="2" customWidth="1"/>
    <col min="14343" max="14343" width="12.7109375" style="2" customWidth="1"/>
    <col min="14344" max="14344" width="10.5703125" style="2" customWidth="1"/>
    <col min="14345" max="14345" width="11.42578125" style="2" customWidth="1"/>
    <col min="14346" max="14346" width="11" style="2" bestFit="1" customWidth="1"/>
    <col min="14347" max="14347" width="10.140625" style="2" customWidth="1"/>
    <col min="14348" max="14351" width="0" style="2" hidden="1" customWidth="1"/>
    <col min="14352" max="14352" width="11" style="2" customWidth="1"/>
    <col min="14353" max="14353" width="9.140625" style="2" customWidth="1"/>
    <col min="14354" max="14354" width="10.85546875" style="2" customWidth="1"/>
    <col min="14355" max="14355" width="11.5703125" style="2" customWidth="1"/>
    <col min="14356" max="14357" width="10.28515625" style="2" customWidth="1"/>
    <col min="14358" max="14358" width="9.42578125" style="2" customWidth="1"/>
    <col min="14359" max="14359" width="10.42578125" style="2" customWidth="1"/>
    <col min="14360" max="14360" width="10.28515625" style="2" customWidth="1"/>
    <col min="14361" max="14363" width="0" style="2" hidden="1" customWidth="1"/>
    <col min="14364" max="14364" width="14.85546875" style="2" bestFit="1" customWidth="1"/>
    <col min="14365" max="14592" width="12.85546875" style="2"/>
    <col min="14593" max="14593" width="7.140625" style="2" customWidth="1"/>
    <col min="14594" max="14594" width="36.5703125" style="2" customWidth="1"/>
    <col min="14595" max="14597" width="0" style="2" hidden="1" customWidth="1"/>
    <col min="14598" max="14598" width="16.42578125" style="2" customWidth="1"/>
    <col min="14599" max="14599" width="12.7109375" style="2" customWidth="1"/>
    <col min="14600" max="14600" width="10.5703125" style="2" customWidth="1"/>
    <col min="14601" max="14601" width="11.42578125" style="2" customWidth="1"/>
    <col min="14602" max="14602" width="11" style="2" bestFit="1" customWidth="1"/>
    <col min="14603" max="14603" width="10.140625" style="2" customWidth="1"/>
    <col min="14604" max="14607" width="0" style="2" hidden="1" customWidth="1"/>
    <col min="14608" max="14608" width="11" style="2" customWidth="1"/>
    <col min="14609" max="14609" width="9.140625" style="2" customWidth="1"/>
    <col min="14610" max="14610" width="10.85546875" style="2" customWidth="1"/>
    <col min="14611" max="14611" width="11.5703125" style="2" customWidth="1"/>
    <col min="14612" max="14613" width="10.28515625" style="2" customWidth="1"/>
    <col min="14614" max="14614" width="9.42578125" style="2" customWidth="1"/>
    <col min="14615" max="14615" width="10.42578125" style="2" customWidth="1"/>
    <col min="14616" max="14616" width="10.28515625" style="2" customWidth="1"/>
    <col min="14617" max="14619" width="0" style="2" hidden="1" customWidth="1"/>
    <col min="14620" max="14620" width="14.85546875" style="2" bestFit="1" customWidth="1"/>
    <col min="14621" max="14848" width="12.85546875" style="2"/>
    <col min="14849" max="14849" width="7.140625" style="2" customWidth="1"/>
    <col min="14850" max="14850" width="36.5703125" style="2" customWidth="1"/>
    <col min="14851" max="14853" width="0" style="2" hidden="1" customWidth="1"/>
    <col min="14854" max="14854" width="16.42578125" style="2" customWidth="1"/>
    <col min="14855" max="14855" width="12.7109375" style="2" customWidth="1"/>
    <col min="14856" max="14856" width="10.5703125" style="2" customWidth="1"/>
    <col min="14857" max="14857" width="11.42578125" style="2" customWidth="1"/>
    <col min="14858" max="14858" width="11" style="2" bestFit="1" customWidth="1"/>
    <col min="14859" max="14859" width="10.140625" style="2" customWidth="1"/>
    <col min="14860" max="14863" width="0" style="2" hidden="1" customWidth="1"/>
    <col min="14864" max="14864" width="11" style="2" customWidth="1"/>
    <col min="14865" max="14865" width="9.140625" style="2" customWidth="1"/>
    <col min="14866" max="14866" width="10.85546875" style="2" customWidth="1"/>
    <col min="14867" max="14867" width="11.5703125" style="2" customWidth="1"/>
    <col min="14868" max="14869" width="10.28515625" style="2" customWidth="1"/>
    <col min="14870" max="14870" width="9.42578125" style="2" customWidth="1"/>
    <col min="14871" max="14871" width="10.42578125" style="2" customWidth="1"/>
    <col min="14872" max="14872" width="10.28515625" style="2" customWidth="1"/>
    <col min="14873" max="14875" width="0" style="2" hidden="1" customWidth="1"/>
    <col min="14876" max="14876" width="14.85546875" style="2" bestFit="1" customWidth="1"/>
    <col min="14877" max="15104" width="12.85546875" style="2"/>
    <col min="15105" max="15105" width="7.140625" style="2" customWidth="1"/>
    <col min="15106" max="15106" width="36.5703125" style="2" customWidth="1"/>
    <col min="15107" max="15109" width="0" style="2" hidden="1" customWidth="1"/>
    <col min="15110" max="15110" width="16.42578125" style="2" customWidth="1"/>
    <col min="15111" max="15111" width="12.7109375" style="2" customWidth="1"/>
    <col min="15112" max="15112" width="10.5703125" style="2" customWidth="1"/>
    <col min="15113" max="15113" width="11.42578125" style="2" customWidth="1"/>
    <col min="15114" max="15114" width="11" style="2" bestFit="1" customWidth="1"/>
    <col min="15115" max="15115" width="10.140625" style="2" customWidth="1"/>
    <col min="15116" max="15119" width="0" style="2" hidden="1" customWidth="1"/>
    <col min="15120" max="15120" width="11" style="2" customWidth="1"/>
    <col min="15121" max="15121" width="9.140625" style="2" customWidth="1"/>
    <col min="15122" max="15122" width="10.85546875" style="2" customWidth="1"/>
    <col min="15123" max="15123" width="11.5703125" style="2" customWidth="1"/>
    <col min="15124" max="15125" width="10.28515625" style="2" customWidth="1"/>
    <col min="15126" max="15126" width="9.42578125" style="2" customWidth="1"/>
    <col min="15127" max="15127" width="10.42578125" style="2" customWidth="1"/>
    <col min="15128" max="15128" width="10.28515625" style="2" customWidth="1"/>
    <col min="15129" max="15131" width="0" style="2" hidden="1" customWidth="1"/>
    <col min="15132" max="15132" width="14.85546875" style="2" bestFit="1" customWidth="1"/>
    <col min="15133" max="15360" width="12.85546875" style="2"/>
    <col min="15361" max="15361" width="7.140625" style="2" customWidth="1"/>
    <col min="15362" max="15362" width="36.5703125" style="2" customWidth="1"/>
    <col min="15363" max="15365" width="0" style="2" hidden="1" customWidth="1"/>
    <col min="15366" max="15366" width="16.42578125" style="2" customWidth="1"/>
    <col min="15367" max="15367" width="12.7109375" style="2" customWidth="1"/>
    <col min="15368" max="15368" width="10.5703125" style="2" customWidth="1"/>
    <col min="15369" max="15369" width="11.42578125" style="2" customWidth="1"/>
    <col min="15370" max="15370" width="11" style="2" bestFit="1" customWidth="1"/>
    <col min="15371" max="15371" width="10.140625" style="2" customWidth="1"/>
    <col min="15372" max="15375" width="0" style="2" hidden="1" customWidth="1"/>
    <col min="15376" max="15376" width="11" style="2" customWidth="1"/>
    <col min="15377" max="15377" width="9.140625" style="2" customWidth="1"/>
    <col min="15378" max="15378" width="10.85546875" style="2" customWidth="1"/>
    <col min="15379" max="15379" width="11.5703125" style="2" customWidth="1"/>
    <col min="15380" max="15381" width="10.28515625" style="2" customWidth="1"/>
    <col min="15382" max="15382" width="9.42578125" style="2" customWidth="1"/>
    <col min="15383" max="15383" width="10.42578125" style="2" customWidth="1"/>
    <col min="15384" max="15384" width="10.28515625" style="2" customWidth="1"/>
    <col min="15385" max="15387" width="0" style="2" hidden="1" customWidth="1"/>
    <col min="15388" max="15388" width="14.85546875" style="2" bestFit="1" customWidth="1"/>
    <col min="15389" max="15616" width="12.85546875" style="2"/>
    <col min="15617" max="15617" width="7.140625" style="2" customWidth="1"/>
    <col min="15618" max="15618" width="36.5703125" style="2" customWidth="1"/>
    <col min="15619" max="15621" width="0" style="2" hidden="1" customWidth="1"/>
    <col min="15622" max="15622" width="16.42578125" style="2" customWidth="1"/>
    <col min="15623" max="15623" width="12.7109375" style="2" customWidth="1"/>
    <col min="15624" max="15624" width="10.5703125" style="2" customWidth="1"/>
    <col min="15625" max="15625" width="11.42578125" style="2" customWidth="1"/>
    <col min="15626" max="15626" width="11" style="2" bestFit="1" customWidth="1"/>
    <col min="15627" max="15627" width="10.140625" style="2" customWidth="1"/>
    <col min="15628" max="15631" width="0" style="2" hidden="1" customWidth="1"/>
    <col min="15632" max="15632" width="11" style="2" customWidth="1"/>
    <col min="15633" max="15633" width="9.140625" style="2" customWidth="1"/>
    <col min="15634" max="15634" width="10.85546875" style="2" customWidth="1"/>
    <col min="15635" max="15635" width="11.5703125" style="2" customWidth="1"/>
    <col min="15636" max="15637" width="10.28515625" style="2" customWidth="1"/>
    <col min="15638" max="15638" width="9.42578125" style="2" customWidth="1"/>
    <col min="15639" max="15639" width="10.42578125" style="2" customWidth="1"/>
    <col min="15640" max="15640" width="10.28515625" style="2" customWidth="1"/>
    <col min="15641" max="15643" width="0" style="2" hidden="1" customWidth="1"/>
    <col min="15644" max="15644" width="14.85546875" style="2" bestFit="1" customWidth="1"/>
    <col min="15645" max="15872" width="12.85546875" style="2"/>
    <col min="15873" max="15873" width="7.140625" style="2" customWidth="1"/>
    <col min="15874" max="15874" width="36.5703125" style="2" customWidth="1"/>
    <col min="15875" max="15877" width="0" style="2" hidden="1" customWidth="1"/>
    <col min="15878" max="15878" width="16.42578125" style="2" customWidth="1"/>
    <col min="15879" max="15879" width="12.7109375" style="2" customWidth="1"/>
    <col min="15880" max="15880" width="10.5703125" style="2" customWidth="1"/>
    <col min="15881" max="15881" width="11.42578125" style="2" customWidth="1"/>
    <col min="15882" max="15882" width="11" style="2" bestFit="1" customWidth="1"/>
    <col min="15883" max="15883" width="10.140625" style="2" customWidth="1"/>
    <col min="15884" max="15887" width="0" style="2" hidden="1" customWidth="1"/>
    <col min="15888" max="15888" width="11" style="2" customWidth="1"/>
    <col min="15889" max="15889" width="9.140625" style="2" customWidth="1"/>
    <col min="15890" max="15890" width="10.85546875" style="2" customWidth="1"/>
    <col min="15891" max="15891" width="11.5703125" style="2" customWidth="1"/>
    <col min="15892" max="15893" width="10.28515625" style="2" customWidth="1"/>
    <col min="15894" max="15894" width="9.42578125" style="2" customWidth="1"/>
    <col min="15895" max="15895" width="10.42578125" style="2" customWidth="1"/>
    <col min="15896" max="15896" width="10.28515625" style="2" customWidth="1"/>
    <col min="15897" max="15899" width="0" style="2" hidden="1" customWidth="1"/>
    <col min="15900" max="15900" width="14.85546875" style="2" bestFit="1" customWidth="1"/>
    <col min="15901" max="16128" width="12.85546875" style="2"/>
    <col min="16129" max="16129" width="7.140625" style="2" customWidth="1"/>
    <col min="16130" max="16130" width="36.5703125" style="2" customWidth="1"/>
    <col min="16131" max="16133" width="0" style="2" hidden="1" customWidth="1"/>
    <col min="16134" max="16134" width="16.42578125" style="2" customWidth="1"/>
    <col min="16135" max="16135" width="12.7109375" style="2" customWidth="1"/>
    <col min="16136" max="16136" width="10.5703125" style="2" customWidth="1"/>
    <col min="16137" max="16137" width="11.42578125" style="2" customWidth="1"/>
    <col min="16138" max="16138" width="11" style="2" bestFit="1" customWidth="1"/>
    <col min="16139" max="16139" width="10.140625" style="2" customWidth="1"/>
    <col min="16140" max="16143" width="0" style="2" hidden="1" customWidth="1"/>
    <col min="16144" max="16144" width="11" style="2" customWidth="1"/>
    <col min="16145" max="16145" width="9.140625" style="2" customWidth="1"/>
    <col min="16146" max="16146" width="10.85546875" style="2" customWidth="1"/>
    <col min="16147" max="16147" width="11.5703125" style="2" customWidth="1"/>
    <col min="16148" max="16149" width="10.28515625" style="2" customWidth="1"/>
    <col min="16150" max="16150" width="9.42578125" style="2" customWidth="1"/>
    <col min="16151" max="16151" width="10.42578125" style="2" customWidth="1"/>
    <col min="16152" max="16152" width="10.28515625" style="2" customWidth="1"/>
    <col min="16153" max="16155" width="0" style="2" hidden="1" customWidth="1"/>
    <col min="16156" max="16156" width="14.85546875" style="2" bestFit="1" customWidth="1"/>
    <col min="16157" max="16384" width="12.85546875" style="2"/>
  </cols>
  <sheetData>
    <row r="1" spans="1:27" ht="21" customHeight="1">
      <c r="A1" s="1" t="s">
        <v>0</v>
      </c>
      <c r="B1" s="1"/>
      <c r="C1" s="1"/>
      <c r="D1" s="1"/>
      <c r="E1" s="1"/>
      <c r="F1" s="1"/>
      <c r="G1" s="1"/>
      <c r="H1" s="1"/>
      <c r="I1" s="1"/>
      <c r="J1" s="1"/>
      <c r="K1" s="1"/>
      <c r="L1" s="1"/>
      <c r="M1" s="1"/>
      <c r="N1" s="1"/>
      <c r="O1" s="1"/>
      <c r="P1" s="1"/>
      <c r="Q1" s="1"/>
      <c r="R1" s="1"/>
      <c r="S1" s="1"/>
      <c r="T1" s="1"/>
      <c r="U1" s="1"/>
      <c r="V1" s="1"/>
      <c r="W1" s="1"/>
      <c r="X1" s="1"/>
    </row>
    <row r="2" spans="1:27" ht="21" customHeight="1">
      <c r="A2" s="3" t="s">
        <v>1</v>
      </c>
      <c r="B2" s="3"/>
      <c r="C2" s="3"/>
      <c r="D2" s="3"/>
      <c r="E2" s="3"/>
      <c r="F2" s="3"/>
      <c r="G2" s="3"/>
      <c r="H2" s="3"/>
      <c r="I2" s="3"/>
      <c r="J2" s="3"/>
      <c r="K2" s="3"/>
      <c r="L2" s="3"/>
      <c r="M2" s="3"/>
      <c r="N2" s="3"/>
      <c r="O2" s="3"/>
      <c r="P2" s="3"/>
      <c r="Q2" s="3"/>
      <c r="R2" s="3"/>
      <c r="S2" s="3"/>
      <c r="T2" s="3"/>
      <c r="U2" s="3"/>
      <c r="V2" s="3"/>
      <c r="W2" s="3"/>
      <c r="X2" s="3"/>
    </row>
    <row r="3" spans="1:27" ht="21" customHeight="1">
      <c r="A3" s="4" t="s">
        <v>2</v>
      </c>
      <c r="B3" s="4"/>
      <c r="C3" s="4"/>
      <c r="D3" s="4"/>
      <c r="E3" s="4"/>
      <c r="F3" s="4"/>
      <c r="G3" s="4"/>
      <c r="H3" s="4"/>
      <c r="I3" s="4"/>
      <c r="J3" s="4"/>
      <c r="K3" s="4"/>
      <c r="L3" s="4"/>
      <c r="M3" s="4"/>
      <c r="N3" s="4"/>
      <c r="O3" s="4"/>
      <c r="P3" s="4"/>
      <c r="Q3" s="4"/>
      <c r="R3" s="4"/>
      <c r="S3" s="4"/>
      <c r="T3" s="4"/>
      <c r="U3" s="4"/>
      <c r="V3" s="4"/>
      <c r="W3" s="4"/>
      <c r="X3" s="4"/>
    </row>
    <row r="4" spans="1:27" ht="21" customHeight="1">
      <c r="A4" s="4" t="s">
        <v>3</v>
      </c>
      <c r="B4" s="4"/>
      <c r="C4" s="4"/>
      <c r="D4" s="4"/>
      <c r="E4" s="4"/>
      <c r="F4" s="4"/>
      <c r="G4" s="4"/>
      <c r="H4" s="4"/>
      <c r="I4" s="4"/>
      <c r="J4" s="4"/>
      <c r="K4" s="4"/>
      <c r="L4" s="4"/>
      <c r="M4" s="4"/>
      <c r="N4" s="4"/>
      <c r="O4" s="4"/>
      <c r="P4" s="4"/>
      <c r="Q4" s="4"/>
      <c r="R4" s="4"/>
      <c r="S4" s="4"/>
      <c r="T4" s="4"/>
      <c r="U4" s="4"/>
      <c r="V4" s="4"/>
      <c r="W4" s="4"/>
      <c r="X4" s="4"/>
    </row>
    <row r="5" spans="1:27" ht="21.75" customHeight="1">
      <c r="A5" s="5"/>
      <c r="B5" s="6"/>
      <c r="D5" s="8"/>
      <c r="E5" s="8"/>
      <c r="F5" s="8"/>
      <c r="X5" s="9" t="s">
        <v>4</v>
      </c>
      <c r="Y5" s="10">
        <f>X10-'[1]Biêu 3-PA phan bổ'!$F$9</f>
        <v>4170290.7119999994</v>
      </c>
      <c r="Z5" s="11">
        <f>Y5+'[2]44CK'!E8</f>
        <v>4442275.7119999994</v>
      </c>
    </row>
    <row r="6" spans="1:27" s="10" customFormat="1" ht="12.75" customHeight="1">
      <c r="A6" s="12" t="s">
        <v>5</v>
      </c>
      <c r="B6" s="13" t="s">
        <v>6</v>
      </c>
      <c r="C6" s="13" t="s">
        <v>7</v>
      </c>
      <c r="D6" s="13" t="s">
        <v>8</v>
      </c>
      <c r="E6" s="13" t="s">
        <v>9</v>
      </c>
      <c r="F6" s="13" t="s">
        <v>10</v>
      </c>
      <c r="G6" s="13"/>
      <c r="H6" s="13"/>
      <c r="I6" s="13"/>
      <c r="J6" s="13"/>
      <c r="K6" s="13"/>
      <c r="L6" s="14" t="s">
        <v>11</v>
      </c>
      <c r="M6" s="15"/>
      <c r="N6" s="15"/>
      <c r="O6" s="16"/>
      <c r="P6" s="14" t="s">
        <v>12</v>
      </c>
      <c r="Q6" s="15"/>
      <c r="R6" s="15"/>
      <c r="S6" s="15"/>
      <c r="T6" s="16"/>
      <c r="U6" s="14" t="s">
        <v>13</v>
      </c>
      <c r="V6" s="15"/>
      <c r="W6" s="15"/>
      <c r="X6" s="16"/>
    </row>
    <row r="7" spans="1:27" s="10" customFormat="1" ht="12.75" customHeight="1">
      <c r="A7" s="12"/>
      <c r="B7" s="13"/>
      <c r="C7" s="13"/>
      <c r="D7" s="13"/>
      <c r="E7" s="13"/>
      <c r="F7" s="13" t="s">
        <v>14</v>
      </c>
      <c r="G7" s="13" t="s">
        <v>15</v>
      </c>
      <c r="H7" s="13"/>
      <c r="I7" s="13"/>
      <c r="J7" s="13"/>
      <c r="K7" s="13"/>
      <c r="L7" s="17"/>
      <c r="M7" s="18"/>
      <c r="N7" s="18"/>
      <c r="O7" s="19"/>
      <c r="P7" s="17"/>
      <c r="Q7" s="18"/>
      <c r="R7" s="18"/>
      <c r="S7" s="18"/>
      <c r="T7" s="19"/>
      <c r="U7" s="17"/>
      <c r="V7" s="18"/>
      <c r="W7" s="18"/>
      <c r="X7" s="19"/>
      <c r="Y7" s="10">
        <f>Y9-'[3]B5-KCM'!$AP$10</f>
        <v>6737666.7119999994</v>
      </c>
    </row>
    <row r="8" spans="1:27" s="10" customFormat="1" ht="12.75" customHeight="1">
      <c r="A8" s="12"/>
      <c r="B8" s="13"/>
      <c r="C8" s="13"/>
      <c r="D8" s="13"/>
      <c r="E8" s="13"/>
      <c r="F8" s="13"/>
      <c r="G8" s="13" t="s">
        <v>16</v>
      </c>
      <c r="H8" s="13" t="s">
        <v>17</v>
      </c>
      <c r="I8" s="13"/>
      <c r="J8" s="13"/>
      <c r="K8" s="13"/>
      <c r="L8" s="20" t="s">
        <v>18</v>
      </c>
      <c r="M8" s="21" t="s">
        <v>17</v>
      </c>
      <c r="N8" s="22"/>
      <c r="O8" s="23"/>
      <c r="P8" s="20" t="s">
        <v>18</v>
      </c>
      <c r="Q8" s="21" t="s">
        <v>17</v>
      </c>
      <c r="R8" s="22"/>
      <c r="S8" s="22"/>
      <c r="T8" s="23"/>
      <c r="U8" s="20" t="s">
        <v>18</v>
      </c>
      <c r="V8" s="21" t="s">
        <v>17</v>
      </c>
      <c r="W8" s="22"/>
      <c r="X8" s="23"/>
      <c r="Z8" s="10">
        <f>Z9-AA8</f>
        <v>4394027</v>
      </c>
      <c r="AA8" s="10">
        <f>V10+W10</f>
        <v>0</v>
      </c>
    </row>
    <row r="9" spans="1:27" s="10" customFormat="1" ht="34.5" customHeight="1">
      <c r="A9" s="24"/>
      <c r="B9" s="20"/>
      <c r="C9" s="20"/>
      <c r="D9" s="20"/>
      <c r="E9" s="20"/>
      <c r="F9" s="13"/>
      <c r="G9" s="13"/>
      <c r="H9" s="25" t="s">
        <v>19</v>
      </c>
      <c r="I9" s="25" t="s">
        <v>20</v>
      </c>
      <c r="J9" s="25" t="s">
        <v>21</v>
      </c>
      <c r="K9" s="25" t="s">
        <v>22</v>
      </c>
      <c r="L9" s="26"/>
      <c r="M9" s="27" t="s">
        <v>19</v>
      </c>
      <c r="N9" s="27" t="s">
        <v>20</v>
      </c>
      <c r="O9" s="27" t="s">
        <v>21</v>
      </c>
      <c r="P9" s="28"/>
      <c r="Q9" s="29" t="s">
        <v>19</v>
      </c>
      <c r="R9" s="29" t="s">
        <v>20</v>
      </c>
      <c r="S9" s="29" t="s">
        <v>21</v>
      </c>
      <c r="T9" s="29" t="s">
        <v>22</v>
      </c>
      <c r="U9" s="28"/>
      <c r="V9" s="25" t="s">
        <v>19</v>
      </c>
      <c r="W9" s="25" t="s">
        <v>20</v>
      </c>
      <c r="X9" s="25" t="s">
        <v>21</v>
      </c>
      <c r="Y9" s="30">
        <f>X10-'[4]B4-HTCT'!$BH$11</f>
        <v>6993570.7119999994</v>
      </c>
      <c r="Z9" s="10">
        <f>4044024-'[2]44CK'!D8+1001000</f>
        <v>4394027</v>
      </c>
      <c r="AA9" s="10">
        <f>Z9-W10</f>
        <v>4394027</v>
      </c>
    </row>
    <row r="10" spans="1:27" s="38" customFormat="1" ht="18.75">
      <c r="A10" s="31"/>
      <c r="B10" s="32" t="s">
        <v>18</v>
      </c>
      <c r="C10" s="33"/>
      <c r="D10" s="34"/>
      <c r="E10" s="34"/>
      <c r="F10" s="35"/>
      <c r="G10" s="36">
        <v>45370020.622442998</v>
      </c>
      <c r="H10" s="36">
        <v>1843998</v>
      </c>
      <c r="I10" s="36">
        <v>0</v>
      </c>
      <c r="J10" s="36">
        <v>29431761.378443003</v>
      </c>
      <c r="K10" s="36">
        <v>6672142.1370000001</v>
      </c>
      <c r="L10" s="36">
        <v>974500</v>
      </c>
      <c r="M10" s="36">
        <v>0</v>
      </c>
      <c r="N10" s="36">
        <v>0</v>
      </c>
      <c r="O10" s="36">
        <v>496571</v>
      </c>
      <c r="P10" s="36">
        <v>20060079.587501001</v>
      </c>
      <c r="Q10" s="36">
        <v>0</v>
      </c>
      <c r="R10" s="36">
        <v>0</v>
      </c>
      <c r="S10" s="36">
        <v>13327348.761501001</v>
      </c>
      <c r="T10" s="36">
        <v>2525130</v>
      </c>
      <c r="U10" s="36">
        <v>8066241.1439999994</v>
      </c>
      <c r="V10" s="36">
        <v>0</v>
      </c>
      <c r="W10" s="36">
        <v>0</v>
      </c>
      <c r="X10" s="36">
        <v>8066241.1439999994</v>
      </c>
      <c r="Y10" s="37" t="e">
        <f>Y11+Y37+Y52+Y97+Y265+Y342+Y463+Y507+Y606+Y623+Y635+Y638+Y651+Y654+Y657+#REF!+#REF!+#REF!+#REF!+#REF!+Y724+Y726+Y732+Y737+#REF!+#REF!+#REF!+Y740</f>
        <v>#VALUE!</v>
      </c>
      <c r="Z10" s="37" t="e">
        <f>Z11+Z37+Z52+Z97+Z265+Z342+Z463+Z507+Z606+Z623+Z635+Z638+Z651+Z654+Z657+#REF!+#REF!+#REF!+#REF!+#REF!+Z724+Z726+Z732+Z737+#REF!+#REF!+#REF!+Z740</f>
        <v>#REF!</v>
      </c>
      <c r="AA10" s="37" t="e">
        <f>AA11+AA37+AA52+AA97+AA265+AA342+AA463+AA507+AA606+AA623+AA635+AA638+AA651+AA654+AA657+#REF!+#REF!+#REF!+#REF!+#REF!+AA724+AA726+AA732+AA737+#REF!+#REF!+#REF!+AA740</f>
        <v>#REF!</v>
      </c>
    </row>
    <row r="11" spans="1:27" s="43" customFormat="1" ht="18.75">
      <c r="A11" s="39" t="s">
        <v>23</v>
      </c>
      <c r="B11" s="40" t="s">
        <v>24</v>
      </c>
      <c r="C11" s="41"/>
      <c r="D11" s="41"/>
      <c r="E11" s="41"/>
      <c r="F11" s="41"/>
      <c r="G11" s="42">
        <f>G12+G35</f>
        <v>4687230</v>
      </c>
      <c r="H11" s="42">
        <f t="shared" ref="H11:X11" si="0">H12+H35</f>
        <v>223080</v>
      </c>
      <c r="I11" s="42">
        <f t="shared" si="0"/>
        <v>0</v>
      </c>
      <c r="J11" s="42">
        <f t="shared" si="0"/>
        <v>2175116</v>
      </c>
      <c r="K11" s="42">
        <f t="shared" si="0"/>
        <v>1281630</v>
      </c>
      <c r="L11" s="42">
        <f t="shared" si="0"/>
        <v>974500</v>
      </c>
      <c r="M11" s="42">
        <f t="shared" si="0"/>
        <v>0</v>
      </c>
      <c r="N11" s="42">
        <f t="shared" si="0"/>
        <v>0</v>
      </c>
      <c r="O11" s="42">
        <f t="shared" si="0"/>
        <v>496571</v>
      </c>
      <c r="P11" s="42">
        <f t="shared" si="0"/>
        <v>2127796</v>
      </c>
      <c r="Q11" s="42">
        <f t="shared" si="0"/>
        <v>0</v>
      </c>
      <c r="R11" s="42">
        <f t="shared" si="0"/>
        <v>0</v>
      </c>
      <c r="S11" s="42">
        <f t="shared" si="0"/>
        <v>741690</v>
      </c>
      <c r="T11" s="42">
        <f t="shared" si="0"/>
        <v>617596</v>
      </c>
      <c r="U11" s="42">
        <f t="shared" si="0"/>
        <v>857238</v>
      </c>
      <c r="V11" s="42">
        <f t="shared" si="0"/>
        <v>0</v>
      </c>
      <c r="W11" s="42">
        <f t="shared" si="0"/>
        <v>0</v>
      </c>
      <c r="X11" s="42">
        <f t="shared" si="0"/>
        <v>857238</v>
      </c>
      <c r="Y11" s="2" t="s">
        <v>25</v>
      </c>
    </row>
    <row r="12" spans="1:27" s="43" customFormat="1" ht="25.5">
      <c r="A12" s="44" t="s">
        <v>26</v>
      </c>
      <c r="B12" s="45" t="s">
        <v>27</v>
      </c>
      <c r="C12" s="46"/>
      <c r="D12" s="46"/>
      <c r="E12" s="46"/>
      <c r="F12" s="46"/>
      <c r="G12" s="37">
        <f>SUM(G13:G34)</f>
        <v>4445910</v>
      </c>
      <c r="H12" s="37">
        <f t="shared" ref="H12:X12" si="1">SUM(H13:H34)</f>
        <v>0</v>
      </c>
      <c r="I12" s="37">
        <f t="shared" si="1"/>
        <v>0</v>
      </c>
      <c r="J12" s="37">
        <f t="shared" si="1"/>
        <v>2156876</v>
      </c>
      <c r="K12" s="37">
        <f t="shared" si="1"/>
        <v>1281630</v>
      </c>
      <c r="L12" s="37">
        <f t="shared" si="1"/>
        <v>974500</v>
      </c>
      <c r="M12" s="37">
        <f t="shared" si="1"/>
        <v>0</v>
      </c>
      <c r="N12" s="37">
        <f t="shared" si="1"/>
        <v>0</v>
      </c>
      <c r="O12" s="37">
        <f t="shared" si="1"/>
        <v>496571</v>
      </c>
      <c r="P12" s="37">
        <f t="shared" si="1"/>
        <v>2127796</v>
      </c>
      <c r="Q12" s="37">
        <f t="shared" si="1"/>
        <v>0</v>
      </c>
      <c r="R12" s="37">
        <f t="shared" si="1"/>
        <v>0</v>
      </c>
      <c r="S12" s="37">
        <f t="shared" si="1"/>
        <v>741690</v>
      </c>
      <c r="T12" s="37">
        <f t="shared" si="1"/>
        <v>617596</v>
      </c>
      <c r="U12" s="37">
        <f t="shared" si="1"/>
        <v>848118</v>
      </c>
      <c r="V12" s="37">
        <f t="shared" si="1"/>
        <v>0</v>
      </c>
      <c r="W12" s="37">
        <f t="shared" si="1"/>
        <v>0</v>
      </c>
      <c r="X12" s="37">
        <f t="shared" si="1"/>
        <v>848118</v>
      </c>
      <c r="Y12" s="2" t="s">
        <v>25</v>
      </c>
    </row>
    <row r="13" spans="1:27" s="43" customFormat="1" ht="25.5">
      <c r="A13" s="47">
        <v>1</v>
      </c>
      <c r="B13" s="48" t="s">
        <v>28</v>
      </c>
      <c r="C13" s="49" t="s">
        <v>29</v>
      </c>
      <c r="D13" s="46"/>
      <c r="E13" s="46"/>
      <c r="F13" s="50" t="s">
        <v>30</v>
      </c>
      <c r="G13" s="51">
        <v>14175</v>
      </c>
      <c r="H13" s="52"/>
      <c r="I13" s="52"/>
      <c r="J13" s="51">
        <v>14175</v>
      </c>
      <c r="K13" s="51">
        <v>0</v>
      </c>
      <c r="L13" s="51">
        <f>M13+O13+N13</f>
        <v>9604</v>
      </c>
      <c r="M13" s="51"/>
      <c r="N13" s="51"/>
      <c r="O13" s="51">
        <v>9604</v>
      </c>
      <c r="P13" s="51">
        <v>13405</v>
      </c>
      <c r="Q13" s="51"/>
      <c r="R13" s="51"/>
      <c r="S13" s="51">
        <v>13405</v>
      </c>
      <c r="T13" s="51"/>
      <c r="U13" s="53">
        <f>SUM(V13:X13)</f>
        <v>0</v>
      </c>
      <c r="V13" s="52"/>
      <c r="W13" s="52"/>
      <c r="X13" s="53"/>
      <c r="Y13" s="2" t="s">
        <v>25</v>
      </c>
    </row>
    <row r="14" spans="1:27" s="43" customFormat="1" ht="25.5">
      <c r="A14" s="47">
        <v>2</v>
      </c>
      <c r="B14" s="48" t="s">
        <v>31</v>
      </c>
      <c r="C14" s="49" t="s">
        <v>32</v>
      </c>
      <c r="D14" s="46"/>
      <c r="E14" s="46"/>
      <c r="F14" s="50" t="s">
        <v>33</v>
      </c>
      <c r="G14" s="51">
        <v>32000</v>
      </c>
      <c r="H14" s="52"/>
      <c r="I14" s="52"/>
      <c r="J14" s="51">
        <v>32000</v>
      </c>
      <c r="K14" s="51">
        <v>0</v>
      </c>
      <c r="L14" s="51">
        <v>39173</v>
      </c>
      <c r="M14" s="51"/>
      <c r="N14" s="51"/>
      <c r="O14" s="51">
        <v>39173</v>
      </c>
      <c r="P14" s="51">
        <v>31827</v>
      </c>
      <c r="Q14" s="51"/>
      <c r="R14" s="51"/>
      <c r="S14" s="51">
        <v>31827</v>
      </c>
      <c r="T14" s="51"/>
      <c r="U14" s="53">
        <f t="shared" ref="U14:U36" si="2">SUM(V14:X14)</f>
        <v>0</v>
      </c>
      <c r="V14" s="52"/>
      <c r="W14" s="52"/>
      <c r="X14" s="53">
        <v>0</v>
      </c>
      <c r="Y14" s="2" t="s">
        <v>25</v>
      </c>
    </row>
    <row r="15" spans="1:27" s="43" customFormat="1" ht="25.5">
      <c r="A15" s="47">
        <v>3</v>
      </c>
      <c r="B15" s="48" t="s">
        <v>34</v>
      </c>
      <c r="C15" s="49" t="s">
        <v>35</v>
      </c>
      <c r="D15" s="46"/>
      <c r="E15" s="46"/>
      <c r="F15" s="50" t="s">
        <v>36</v>
      </c>
      <c r="G15" s="51">
        <v>11000</v>
      </c>
      <c r="H15" s="52"/>
      <c r="I15" s="52"/>
      <c r="J15" s="51">
        <v>11000</v>
      </c>
      <c r="K15" s="51">
        <v>0</v>
      </c>
      <c r="L15" s="51">
        <f>M15+N15+O15</f>
        <v>39424</v>
      </c>
      <c r="M15" s="51"/>
      <c r="N15" s="51"/>
      <c r="O15" s="51">
        <v>39424</v>
      </c>
      <c r="P15" s="51">
        <v>10556</v>
      </c>
      <c r="Q15" s="51"/>
      <c r="R15" s="51"/>
      <c r="S15" s="51">
        <v>10556</v>
      </c>
      <c r="T15" s="51"/>
      <c r="U15" s="53">
        <f t="shared" si="2"/>
        <v>100</v>
      </c>
      <c r="V15" s="52"/>
      <c r="W15" s="52"/>
      <c r="X15" s="53">
        <v>100</v>
      </c>
      <c r="Y15" s="2" t="s">
        <v>25</v>
      </c>
    </row>
    <row r="16" spans="1:27" s="43" customFormat="1" ht="25.5">
      <c r="A16" s="47">
        <v>4</v>
      </c>
      <c r="B16" s="48" t="s">
        <v>37</v>
      </c>
      <c r="C16" s="49" t="s">
        <v>32</v>
      </c>
      <c r="D16" s="46"/>
      <c r="E16" s="46"/>
      <c r="F16" s="50" t="s">
        <v>38</v>
      </c>
      <c r="G16" s="51">
        <v>11712</v>
      </c>
      <c r="H16" s="52"/>
      <c r="I16" s="52"/>
      <c r="J16" s="51">
        <v>11712</v>
      </c>
      <c r="K16" s="51">
        <v>0</v>
      </c>
      <c r="L16" s="51">
        <f>M16+N16+O16</f>
        <v>12905</v>
      </c>
      <c r="M16" s="51"/>
      <c r="N16" s="51"/>
      <c r="O16" s="51">
        <v>12905</v>
      </c>
      <c r="P16" s="51">
        <v>9920</v>
      </c>
      <c r="Q16" s="51"/>
      <c r="R16" s="51"/>
      <c r="S16" s="51">
        <v>9920</v>
      </c>
      <c r="T16" s="51"/>
      <c r="U16" s="53">
        <f t="shared" si="2"/>
        <v>1200</v>
      </c>
      <c r="V16" s="52"/>
      <c r="W16" s="52"/>
      <c r="X16" s="53">
        <v>1200</v>
      </c>
      <c r="Y16" s="2" t="s">
        <v>25</v>
      </c>
    </row>
    <row r="17" spans="1:25" s="43" customFormat="1" ht="25.5">
      <c r="A17" s="47">
        <v>5</v>
      </c>
      <c r="B17" s="48" t="s">
        <v>39</v>
      </c>
      <c r="C17" s="49" t="s">
        <v>32</v>
      </c>
      <c r="D17" s="46"/>
      <c r="E17" s="46"/>
      <c r="F17" s="50" t="s">
        <v>40</v>
      </c>
      <c r="G17" s="51">
        <v>11000</v>
      </c>
      <c r="H17" s="52"/>
      <c r="I17" s="52"/>
      <c r="J17" s="51">
        <v>11000</v>
      </c>
      <c r="K17" s="51">
        <v>0</v>
      </c>
      <c r="L17" s="51">
        <f>M17+N17+O17</f>
        <v>161176</v>
      </c>
      <c r="M17" s="51"/>
      <c r="N17" s="51"/>
      <c r="O17" s="51">
        <v>161176</v>
      </c>
      <c r="P17" s="51">
        <v>10772</v>
      </c>
      <c r="Q17" s="51"/>
      <c r="R17" s="51"/>
      <c r="S17" s="51">
        <v>10772</v>
      </c>
      <c r="T17" s="51"/>
      <c r="U17" s="53">
        <f t="shared" si="2"/>
        <v>228</v>
      </c>
      <c r="V17" s="52"/>
      <c r="W17" s="52"/>
      <c r="X17" s="53">
        <v>228</v>
      </c>
      <c r="Y17" s="2" t="s">
        <v>25</v>
      </c>
    </row>
    <row r="18" spans="1:25" s="43" customFormat="1" ht="38.25">
      <c r="A18" s="47">
        <v>6</v>
      </c>
      <c r="B18" s="54" t="s">
        <v>41</v>
      </c>
      <c r="C18" s="49" t="s">
        <v>32</v>
      </c>
      <c r="D18" s="46"/>
      <c r="E18" s="46"/>
      <c r="F18" s="55" t="s">
        <v>42</v>
      </c>
      <c r="G18" s="51">
        <v>630292</v>
      </c>
      <c r="H18" s="52"/>
      <c r="I18" s="52"/>
      <c r="J18" s="51">
        <v>20000</v>
      </c>
      <c r="K18" s="51">
        <v>610292</v>
      </c>
      <c r="L18" s="51">
        <v>44489</v>
      </c>
      <c r="M18" s="52"/>
      <c r="N18" s="52"/>
      <c r="O18" s="51">
        <v>44489</v>
      </c>
      <c r="P18" s="51">
        <v>7929</v>
      </c>
      <c r="Q18" s="51"/>
      <c r="R18" s="51"/>
      <c r="S18" s="51">
        <v>7929</v>
      </c>
      <c r="T18" s="51"/>
      <c r="U18" s="53">
        <f t="shared" si="2"/>
        <v>12071</v>
      </c>
      <c r="V18" s="52"/>
      <c r="W18" s="52"/>
      <c r="X18" s="53">
        <v>12071</v>
      </c>
      <c r="Y18" s="2" t="s">
        <v>25</v>
      </c>
    </row>
    <row r="19" spans="1:25" s="43" customFormat="1" ht="51">
      <c r="A19" s="47">
        <v>7</v>
      </c>
      <c r="B19" s="54" t="s">
        <v>43</v>
      </c>
      <c r="C19" s="49" t="s">
        <v>32</v>
      </c>
      <c r="D19" s="46"/>
      <c r="E19" s="46"/>
      <c r="F19" s="55" t="s">
        <v>44</v>
      </c>
      <c r="G19" s="51">
        <v>561267</v>
      </c>
      <c r="H19" s="52"/>
      <c r="I19" s="52"/>
      <c r="J19" s="51">
        <v>15000</v>
      </c>
      <c r="K19" s="51">
        <v>546267</v>
      </c>
      <c r="L19" s="51">
        <f>P19+Q19</f>
        <v>492929</v>
      </c>
      <c r="M19" s="51"/>
      <c r="N19" s="51"/>
      <c r="O19" s="51">
        <f>S19+U19</f>
        <v>15000</v>
      </c>
      <c r="P19" s="51">
        <v>492929</v>
      </c>
      <c r="Q19" s="51"/>
      <c r="R19" s="51"/>
      <c r="S19" s="51">
        <v>404</v>
      </c>
      <c r="T19" s="51">
        <v>492525</v>
      </c>
      <c r="U19" s="53">
        <f t="shared" si="2"/>
        <v>14596</v>
      </c>
      <c r="V19" s="52"/>
      <c r="W19" s="52"/>
      <c r="X19" s="53">
        <v>14596</v>
      </c>
      <c r="Y19" s="2" t="s">
        <v>25</v>
      </c>
    </row>
    <row r="20" spans="1:25" s="43" customFormat="1" ht="25.5">
      <c r="A20" s="47">
        <v>8</v>
      </c>
      <c r="B20" s="54" t="s">
        <v>45</v>
      </c>
      <c r="C20" s="49" t="s">
        <v>46</v>
      </c>
      <c r="D20" s="46"/>
      <c r="E20" s="46"/>
      <c r="F20" s="55" t="s">
        <v>47</v>
      </c>
      <c r="G20" s="51">
        <v>130071</v>
      </c>
      <c r="H20" s="52"/>
      <c r="I20" s="52"/>
      <c r="J20" s="51">
        <v>5000</v>
      </c>
      <c r="K20" s="51">
        <v>125071</v>
      </c>
      <c r="L20" s="51">
        <f>M20+N20+O20</f>
        <v>91960</v>
      </c>
      <c r="M20" s="52"/>
      <c r="N20" s="51"/>
      <c r="O20" s="51">
        <v>91960</v>
      </c>
      <c r="P20" s="51">
        <v>125071</v>
      </c>
      <c r="Q20" s="51"/>
      <c r="R20" s="51"/>
      <c r="S20" s="51">
        <v>0</v>
      </c>
      <c r="T20" s="51">
        <v>125071</v>
      </c>
      <c r="U20" s="53">
        <f t="shared" si="2"/>
        <v>5000</v>
      </c>
      <c r="V20" s="52"/>
      <c r="W20" s="52"/>
      <c r="X20" s="53">
        <v>5000</v>
      </c>
      <c r="Y20" s="2" t="s">
        <v>25</v>
      </c>
    </row>
    <row r="21" spans="1:25" s="43" customFormat="1" ht="51">
      <c r="A21" s="47">
        <v>9</v>
      </c>
      <c r="B21" s="48" t="s">
        <v>48</v>
      </c>
      <c r="C21" s="49" t="s">
        <v>32</v>
      </c>
      <c r="D21" s="46"/>
      <c r="E21" s="46"/>
      <c r="F21" s="50" t="s">
        <v>49</v>
      </c>
      <c r="G21" s="51">
        <v>12500</v>
      </c>
      <c r="H21" s="52"/>
      <c r="I21" s="52"/>
      <c r="J21" s="51">
        <v>12500</v>
      </c>
      <c r="K21" s="51">
        <v>0</v>
      </c>
      <c r="L21" s="51">
        <f>M21+N21+O21</f>
        <v>82840</v>
      </c>
      <c r="M21" s="52"/>
      <c r="N21" s="51"/>
      <c r="O21" s="51">
        <v>82840</v>
      </c>
      <c r="P21" s="51">
        <v>11890</v>
      </c>
      <c r="Q21" s="51"/>
      <c r="R21" s="51"/>
      <c r="S21" s="51">
        <v>11890</v>
      </c>
      <c r="T21" s="51"/>
      <c r="U21" s="53">
        <f t="shared" si="2"/>
        <v>610</v>
      </c>
      <c r="V21" s="52"/>
      <c r="W21" s="52"/>
      <c r="X21" s="53">
        <v>610</v>
      </c>
      <c r="Y21" s="2" t="s">
        <v>25</v>
      </c>
    </row>
    <row r="22" spans="1:25" s="43" customFormat="1" ht="38.25">
      <c r="A22" s="47">
        <v>10</v>
      </c>
      <c r="B22" s="48" t="s">
        <v>50</v>
      </c>
      <c r="C22" s="49"/>
      <c r="D22" s="46"/>
      <c r="E22" s="46"/>
      <c r="F22" s="50" t="s">
        <v>51</v>
      </c>
      <c r="G22" s="51">
        <v>14986</v>
      </c>
      <c r="H22" s="52"/>
      <c r="I22" s="52"/>
      <c r="J22" s="51">
        <v>14986</v>
      </c>
      <c r="K22" s="51">
        <v>0</v>
      </c>
      <c r="L22" s="51"/>
      <c r="M22" s="52"/>
      <c r="N22" s="51"/>
      <c r="O22" s="51"/>
      <c r="P22" s="51">
        <v>14083</v>
      </c>
      <c r="Q22" s="51"/>
      <c r="R22" s="51"/>
      <c r="S22" s="51">
        <v>14083</v>
      </c>
      <c r="T22" s="51"/>
      <c r="U22" s="53">
        <f t="shared" si="2"/>
        <v>903</v>
      </c>
      <c r="V22" s="52"/>
      <c r="W22" s="52"/>
      <c r="X22" s="53">
        <v>903</v>
      </c>
      <c r="Y22" s="2"/>
    </row>
    <row r="23" spans="1:25" s="43" customFormat="1" ht="63.75">
      <c r="A23" s="47">
        <v>11</v>
      </c>
      <c r="B23" s="48" t="s">
        <v>52</v>
      </c>
      <c r="C23" s="49"/>
      <c r="D23" s="46"/>
      <c r="E23" s="46"/>
      <c r="F23" s="50" t="s">
        <v>53</v>
      </c>
      <c r="G23" s="51">
        <v>42700</v>
      </c>
      <c r="H23" s="52"/>
      <c r="I23" s="52"/>
      <c r="J23" s="51">
        <v>42700</v>
      </c>
      <c r="K23" s="51">
        <v>0</v>
      </c>
      <c r="L23" s="51"/>
      <c r="M23" s="52"/>
      <c r="N23" s="51"/>
      <c r="O23" s="51"/>
      <c r="P23" s="51">
        <v>40960</v>
      </c>
      <c r="Q23" s="51"/>
      <c r="R23" s="51"/>
      <c r="S23" s="51">
        <v>40960</v>
      </c>
      <c r="T23" s="51"/>
      <c r="U23" s="53">
        <f t="shared" si="2"/>
        <v>1000</v>
      </c>
      <c r="V23" s="52"/>
      <c r="W23" s="52"/>
      <c r="X23" s="53">
        <v>1000</v>
      </c>
      <c r="Y23" s="2"/>
    </row>
    <row r="24" spans="1:25" s="43" customFormat="1" ht="38.25">
      <c r="A24" s="47">
        <v>12</v>
      </c>
      <c r="B24" s="48" t="s">
        <v>54</v>
      </c>
      <c r="C24" s="49"/>
      <c r="D24" s="46"/>
      <c r="E24" s="46"/>
      <c r="F24" s="50" t="s">
        <v>55</v>
      </c>
      <c r="G24" s="51">
        <v>181981</v>
      </c>
      <c r="H24" s="52"/>
      <c r="I24" s="52"/>
      <c r="J24" s="51">
        <v>181981</v>
      </c>
      <c r="K24" s="51">
        <v>0</v>
      </c>
      <c r="L24" s="51"/>
      <c r="M24" s="52"/>
      <c r="N24" s="51"/>
      <c r="O24" s="51"/>
      <c r="P24" s="51">
        <v>143840</v>
      </c>
      <c r="Q24" s="51"/>
      <c r="R24" s="51"/>
      <c r="S24" s="51">
        <v>143840</v>
      </c>
      <c r="T24" s="51"/>
      <c r="U24" s="53">
        <f t="shared" si="2"/>
        <v>29000</v>
      </c>
      <c r="V24" s="52"/>
      <c r="W24" s="52"/>
      <c r="X24" s="53">
        <v>29000</v>
      </c>
      <c r="Y24" s="2"/>
    </row>
    <row r="25" spans="1:25" s="43" customFormat="1" ht="38.25">
      <c r="A25" s="47">
        <v>13</v>
      </c>
      <c r="B25" s="48" t="s">
        <v>56</v>
      </c>
      <c r="C25" s="49"/>
      <c r="D25" s="46"/>
      <c r="E25" s="46"/>
      <c r="F25" s="50" t="s">
        <v>57</v>
      </c>
      <c r="G25" s="51">
        <v>30000</v>
      </c>
      <c r="H25" s="52"/>
      <c r="I25" s="52"/>
      <c r="J25" s="51">
        <v>30000</v>
      </c>
      <c r="K25" s="51">
        <v>0</v>
      </c>
      <c r="L25" s="51"/>
      <c r="M25" s="52"/>
      <c r="N25" s="51"/>
      <c r="O25" s="51"/>
      <c r="P25" s="51">
        <v>26385</v>
      </c>
      <c r="Q25" s="51"/>
      <c r="R25" s="51"/>
      <c r="S25" s="51">
        <v>26385</v>
      </c>
      <c r="T25" s="51"/>
      <c r="U25" s="53">
        <f t="shared" si="2"/>
        <v>2100</v>
      </c>
      <c r="V25" s="52"/>
      <c r="W25" s="52"/>
      <c r="X25" s="53">
        <v>2100</v>
      </c>
      <c r="Y25" s="2"/>
    </row>
    <row r="26" spans="1:25" s="43" customFormat="1" ht="25.5">
      <c r="A26" s="47">
        <v>14</v>
      </c>
      <c r="B26" s="48" t="s">
        <v>58</v>
      </c>
      <c r="C26" s="49"/>
      <c r="D26" s="46"/>
      <c r="E26" s="46"/>
      <c r="F26" s="50" t="s">
        <v>59</v>
      </c>
      <c r="G26" s="51">
        <v>2700</v>
      </c>
      <c r="H26" s="52"/>
      <c r="I26" s="52"/>
      <c r="J26" s="51">
        <v>2700</v>
      </c>
      <c r="K26" s="51"/>
      <c r="L26" s="51"/>
      <c r="M26" s="52"/>
      <c r="N26" s="51"/>
      <c r="O26" s="51"/>
      <c r="P26" s="51">
        <v>2000</v>
      </c>
      <c r="Q26" s="51"/>
      <c r="R26" s="51"/>
      <c r="S26" s="51">
        <v>2000</v>
      </c>
      <c r="T26" s="51"/>
      <c r="U26" s="53">
        <f t="shared" si="2"/>
        <v>0</v>
      </c>
      <c r="V26" s="52"/>
      <c r="W26" s="52"/>
      <c r="X26" s="53"/>
      <c r="Y26" s="2"/>
    </row>
    <row r="27" spans="1:25" s="43" customFormat="1" ht="25.5">
      <c r="A27" s="47">
        <v>15</v>
      </c>
      <c r="B27" s="48" t="s">
        <v>60</v>
      </c>
      <c r="C27" s="49"/>
      <c r="D27" s="46"/>
      <c r="E27" s="46"/>
      <c r="F27" s="50" t="s">
        <v>61</v>
      </c>
      <c r="G27" s="51">
        <v>11595</v>
      </c>
      <c r="H27" s="52"/>
      <c r="I27" s="52"/>
      <c r="J27" s="51">
        <v>11595</v>
      </c>
      <c r="K27" s="51">
        <v>0</v>
      </c>
      <c r="L27" s="51"/>
      <c r="M27" s="52"/>
      <c r="N27" s="51"/>
      <c r="O27" s="51"/>
      <c r="P27" s="51">
        <v>4803</v>
      </c>
      <c r="Q27" s="51"/>
      <c r="R27" s="51"/>
      <c r="S27" s="51">
        <v>4803</v>
      </c>
      <c r="T27" s="51"/>
      <c r="U27" s="53">
        <f t="shared" si="2"/>
        <v>6200</v>
      </c>
      <c r="V27" s="52"/>
      <c r="W27" s="52"/>
      <c r="X27" s="53">
        <v>6200</v>
      </c>
      <c r="Y27" s="2"/>
    </row>
    <row r="28" spans="1:25" s="43" customFormat="1" ht="51">
      <c r="A28" s="47">
        <v>16</v>
      </c>
      <c r="B28" s="48" t="s">
        <v>62</v>
      </c>
      <c r="C28" s="49"/>
      <c r="D28" s="46"/>
      <c r="E28" s="46"/>
      <c r="F28" s="50" t="s">
        <v>63</v>
      </c>
      <c r="G28" s="51">
        <v>78000</v>
      </c>
      <c r="H28" s="52"/>
      <c r="I28" s="52"/>
      <c r="J28" s="51">
        <v>78000</v>
      </c>
      <c r="K28" s="51">
        <v>0</v>
      </c>
      <c r="L28" s="51"/>
      <c r="M28" s="52"/>
      <c r="N28" s="51"/>
      <c r="O28" s="51"/>
      <c r="P28" s="51">
        <v>42000</v>
      </c>
      <c r="Q28" s="51"/>
      <c r="R28" s="51"/>
      <c r="S28" s="51">
        <v>42000</v>
      </c>
      <c r="T28" s="51"/>
      <c r="U28" s="53">
        <f t="shared" si="2"/>
        <v>36000</v>
      </c>
      <c r="V28" s="52"/>
      <c r="W28" s="52"/>
      <c r="X28" s="53">
        <v>36000</v>
      </c>
      <c r="Y28" s="2"/>
    </row>
    <row r="29" spans="1:25" s="43" customFormat="1" ht="38.25">
      <c r="A29" s="47">
        <v>17</v>
      </c>
      <c r="B29" s="48" t="s">
        <v>64</v>
      </c>
      <c r="C29" s="49"/>
      <c r="D29" s="46"/>
      <c r="E29" s="46"/>
      <c r="F29" s="50" t="s">
        <v>65</v>
      </c>
      <c r="G29" s="51">
        <v>60000</v>
      </c>
      <c r="H29" s="52"/>
      <c r="I29" s="52"/>
      <c r="J29" s="51">
        <v>60000</v>
      </c>
      <c r="K29" s="51">
        <v>0</v>
      </c>
      <c r="L29" s="51"/>
      <c r="M29" s="52"/>
      <c r="N29" s="51"/>
      <c r="O29" s="51"/>
      <c r="P29" s="51">
        <v>22265</v>
      </c>
      <c r="Q29" s="51"/>
      <c r="R29" s="51"/>
      <c r="S29" s="51">
        <v>22265</v>
      </c>
      <c r="T29" s="51"/>
      <c r="U29" s="53">
        <f t="shared" si="2"/>
        <v>37000</v>
      </c>
      <c r="V29" s="52"/>
      <c r="W29" s="52"/>
      <c r="X29" s="53">
        <v>37000</v>
      </c>
      <c r="Y29" s="2"/>
    </row>
    <row r="30" spans="1:25" s="43" customFormat="1" ht="38.25">
      <c r="A30" s="47">
        <v>18</v>
      </c>
      <c r="B30" s="48" t="s">
        <v>66</v>
      </c>
      <c r="C30" s="49"/>
      <c r="D30" s="46"/>
      <c r="E30" s="46"/>
      <c r="F30" s="50" t="s">
        <v>67</v>
      </c>
      <c r="G30" s="51">
        <v>52000</v>
      </c>
      <c r="H30" s="52"/>
      <c r="I30" s="52"/>
      <c r="J30" s="51">
        <v>52000</v>
      </c>
      <c r="K30" s="51">
        <v>0</v>
      </c>
      <c r="L30" s="51"/>
      <c r="M30" s="52"/>
      <c r="N30" s="51"/>
      <c r="O30" s="51"/>
      <c r="P30" s="51">
        <v>8456</v>
      </c>
      <c r="Q30" s="51"/>
      <c r="R30" s="51"/>
      <c r="S30" s="51">
        <v>8456</v>
      </c>
      <c r="T30" s="51"/>
      <c r="U30" s="53">
        <f t="shared" si="2"/>
        <v>30000</v>
      </c>
      <c r="V30" s="52"/>
      <c r="W30" s="52"/>
      <c r="X30" s="53">
        <v>30000</v>
      </c>
      <c r="Y30" s="2"/>
    </row>
    <row r="31" spans="1:25" s="43" customFormat="1" ht="63.75">
      <c r="A31" s="47">
        <v>19</v>
      </c>
      <c r="B31" s="48" t="s">
        <v>68</v>
      </c>
      <c r="C31" s="49"/>
      <c r="D31" s="46"/>
      <c r="E31" s="46"/>
      <c r="F31" s="50" t="s">
        <v>69</v>
      </c>
      <c r="G31" s="51">
        <v>1468510</v>
      </c>
      <c r="H31" s="52"/>
      <c r="I31" s="52"/>
      <c r="J31" s="51">
        <v>461106</v>
      </c>
      <c r="K31" s="51"/>
      <c r="L31" s="51"/>
      <c r="M31" s="52"/>
      <c r="N31" s="51"/>
      <c r="O31" s="51"/>
      <c r="P31" s="51">
        <v>1035099</v>
      </c>
      <c r="Q31" s="51"/>
      <c r="R31" s="51"/>
      <c r="S31" s="51">
        <v>266589</v>
      </c>
      <c r="T31" s="51"/>
      <c r="U31" s="53">
        <f t="shared" si="2"/>
        <v>100000</v>
      </c>
      <c r="V31" s="52"/>
      <c r="W31" s="52"/>
      <c r="X31" s="53">
        <v>100000</v>
      </c>
      <c r="Y31" s="2"/>
    </row>
    <row r="32" spans="1:25" s="43" customFormat="1" ht="25.5">
      <c r="A32" s="47">
        <v>20</v>
      </c>
      <c r="B32" s="48" t="s">
        <v>70</v>
      </c>
      <c r="C32" s="49"/>
      <c r="D32" s="46"/>
      <c r="E32" s="46"/>
      <c r="F32" s="50" t="s">
        <v>71</v>
      </c>
      <c r="G32" s="51">
        <v>280767</v>
      </c>
      <c r="H32" s="52"/>
      <c r="I32" s="52"/>
      <c r="J32" s="51">
        <v>280767</v>
      </c>
      <c r="K32" s="51">
        <v>0</v>
      </c>
      <c r="L32" s="51"/>
      <c r="M32" s="52"/>
      <c r="N32" s="51"/>
      <c r="O32" s="51"/>
      <c r="P32" s="51">
        <v>54135</v>
      </c>
      <c r="Q32" s="51"/>
      <c r="R32" s="51"/>
      <c r="S32" s="51">
        <v>54135</v>
      </c>
      <c r="T32" s="51"/>
      <c r="U32" s="53">
        <f t="shared" si="2"/>
        <v>122110</v>
      </c>
      <c r="V32" s="52"/>
      <c r="W32" s="52"/>
      <c r="X32" s="53">
        <v>122110</v>
      </c>
      <c r="Y32" s="2"/>
    </row>
    <row r="33" spans="1:25" s="43" customFormat="1" ht="38.25">
      <c r="A33" s="47">
        <v>21</v>
      </c>
      <c r="B33" s="48" t="s">
        <v>72</v>
      </c>
      <c r="C33" s="49"/>
      <c r="D33" s="46"/>
      <c r="E33" s="46"/>
      <c r="F33" s="50" t="s">
        <v>73</v>
      </c>
      <c r="G33" s="51">
        <v>243654</v>
      </c>
      <c r="H33" s="52"/>
      <c r="I33" s="52"/>
      <c r="J33" s="51">
        <v>243654</v>
      </c>
      <c r="K33" s="51">
        <v>0</v>
      </c>
      <c r="L33" s="51"/>
      <c r="M33" s="52"/>
      <c r="N33" s="51"/>
      <c r="O33" s="51"/>
      <c r="P33" s="51">
        <v>161</v>
      </c>
      <c r="Q33" s="51"/>
      <c r="R33" s="51"/>
      <c r="S33" s="51">
        <v>161</v>
      </c>
      <c r="T33" s="51"/>
      <c r="U33" s="53">
        <f t="shared" si="2"/>
        <v>150000</v>
      </c>
      <c r="V33" s="52"/>
      <c r="W33" s="52"/>
      <c r="X33" s="53">
        <v>150000</v>
      </c>
      <c r="Y33" s="2"/>
    </row>
    <row r="34" spans="1:25" s="43" customFormat="1" ht="51">
      <c r="A34" s="47">
        <v>22</v>
      </c>
      <c r="B34" s="48" t="s">
        <v>74</v>
      </c>
      <c r="C34" s="49"/>
      <c r="D34" s="46"/>
      <c r="E34" s="46"/>
      <c r="F34" s="50" t="s">
        <v>75</v>
      </c>
      <c r="G34" s="51">
        <v>565000</v>
      </c>
      <c r="H34" s="52"/>
      <c r="I34" s="52"/>
      <c r="J34" s="51">
        <v>565000</v>
      </c>
      <c r="K34" s="51">
        <v>0</v>
      </c>
      <c r="L34" s="51"/>
      <c r="M34" s="52"/>
      <c r="N34" s="51"/>
      <c r="O34" s="51"/>
      <c r="P34" s="51">
        <v>19310</v>
      </c>
      <c r="Q34" s="51"/>
      <c r="R34" s="51"/>
      <c r="S34" s="51">
        <v>19310</v>
      </c>
      <c r="T34" s="51"/>
      <c r="U34" s="53">
        <f t="shared" si="2"/>
        <v>300000</v>
      </c>
      <c r="V34" s="52"/>
      <c r="W34" s="52"/>
      <c r="X34" s="53">
        <v>300000</v>
      </c>
      <c r="Y34" s="2"/>
    </row>
    <row r="35" spans="1:25" s="43" customFormat="1" ht="25.5">
      <c r="A35" s="47" t="s">
        <v>76</v>
      </c>
      <c r="B35" s="45" t="s">
        <v>77</v>
      </c>
      <c r="C35" s="49"/>
      <c r="D35" s="46"/>
      <c r="E35" s="46"/>
      <c r="F35" s="50"/>
      <c r="G35" s="51">
        <f>G36</f>
        <v>241320</v>
      </c>
      <c r="H35" s="51">
        <f t="shared" ref="H35:X35" si="3">H36</f>
        <v>223080</v>
      </c>
      <c r="I35" s="51">
        <f t="shared" si="3"/>
        <v>0</v>
      </c>
      <c r="J35" s="51">
        <f t="shared" si="3"/>
        <v>18240</v>
      </c>
      <c r="K35" s="51">
        <f t="shared" si="3"/>
        <v>0</v>
      </c>
      <c r="L35" s="51">
        <f t="shared" si="3"/>
        <v>0</v>
      </c>
      <c r="M35" s="51">
        <f t="shared" si="3"/>
        <v>0</v>
      </c>
      <c r="N35" s="51">
        <f t="shared" si="3"/>
        <v>0</v>
      </c>
      <c r="O35" s="51">
        <f t="shared" si="3"/>
        <v>0</v>
      </c>
      <c r="P35" s="51">
        <f t="shared" si="3"/>
        <v>0</v>
      </c>
      <c r="Q35" s="51">
        <f t="shared" si="3"/>
        <v>0</v>
      </c>
      <c r="R35" s="51">
        <f t="shared" si="3"/>
        <v>0</v>
      </c>
      <c r="S35" s="51">
        <f t="shared" si="3"/>
        <v>0</v>
      </c>
      <c r="T35" s="51">
        <f t="shared" si="3"/>
        <v>0</v>
      </c>
      <c r="U35" s="51">
        <f t="shared" si="3"/>
        <v>9120</v>
      </c>
      <c r="V35" s="51">
        <f t="shared" si="3"/>
        <v>0</v>
      </c>
      <c r="W35" s="51">
        <f t="shared" si="3"/>
        <v>0</v>
      </c>
      <c r="X35" s="51">
        <f t="shared" si="3"/>
        <v>9120</v>
      </c>
      <c r="Y35" s="2"/>
    </row>
    <row r="36" spans="1:25" s="43" customFormat="1" ht="38.25">
      <c r="A36" s="47">
        <v>1</v>
      </c>
      <c r="B36" s="48" t="s">
        <v>78</v>
      </c>
      <c r="C36" s="49"/>
      <c r="D36" s="46"/>
      <c r="E36" s="46"/>
      <c r="F36" s="50"/>
      <c r="G36" s="56">
        <v>241320</v>
      </c>
      <c r="H36" s="52">
        <v>223080</v>
      </c>
      <c r="I36" s="52"/>
      <c r="J36" s="51">
        <v>18240</v>
      </c>
      <c r="K36" s="51"/>
      <c r="L36" s="51"/>
      <c r="M36" s="52"/>
      <c r="N36" s="51"/>
      <c r="O36" s="51"/>
      <c r="P36" s="51"/>
      <c r="Q36" s="51"/>
      <c r="R36" s="51"/>
      <c r="S36" s="51"/>
      <c r="T36" s="51"/>
      <c r="U36" s="53">
        <f t="shared" si="2"/>
        <v>9120</v>
      </c>
      <c r="V36" s="52"/>
      <c r="W36" s="52"/>
      <c r="X36" s="53">
        <v>9120</v>
      </c>
      <c r="Y36" s="2"/>
    </row>
    <row r="37" spans="1:25" s="43" customFormat="1" ht="18.75">
      <c r="A37" s="44" t="s">
        <v>79</v>
      </c>
      <c r="B37" s="57" t="s">
        <v>80</v>
      </c>
      <c r="C37" s="46"/>
      <c r="D37" s="46"/>
      <c r="E37" s="46"/>
      <c r="F37" s="46"/>
      <c r="G37" s="37">
        <f>G38</f>
        <v>3575019</v>
      </c>
      <c r="H37" s="37">
        <f t="shared" ref="H37:X37" si="4">H38</f>
        <v>464412</v>
      </c>
      <c r="I37" s="37">
        <f t="shared" si="4"/>
        <v>0</v>
      </c>
      <c r="J37" s="37">
        <f t="shared" si="4"/>
        <v>1200484</v>
      </c>
      <c r="K37" s="37">
        <f t="shared" si="4"/>
        <v>1910123</v>
      </c>
      <c r="L37" s="37">
        <f t="shared" si="4"/>
        <v>0</v>
      </c>
      <c r="M37" s="37">
        <f t="shared" si="4"/>
        <v>0</v>
      </c>
      <c r="N37" s="37">
        <f t="shared" si="4"/>
        <v>0</v>
      </c>
      <c r="O37" s="37">
        <f t="shared" si="4"/>
        <v>0</v>
      </c>
      <c r="P37" s="37">
        <f t="shared" si="4"/>
        <v>1273518.8190000001</v>
      </c>
      <c r="Q37" s="37">
        <f t="shared" si="4"/>
        <v>0</v>
      </c>
      <c r="R37" s="37">
        <f t="shared" si="4"/>
        <v>0</v>
      </c>
      <c r="S37" s="37">
        <f t="shared" si="4"/>
        <v>870997.81900000002</v>
      </c>
      <c r="T37" s="37">
        <f t="shared" si="4"/>
        <v>402521</v>
      </c>
      <c r="U37" s="37">
        <f t="shared" si="4"/>
        <v>315755</v>
      </c>
      <c r="V37" s="37">
        <f t="shared" si="4"/>
        <v>0</v>
      </c>
      <c r="W37" s="37">
        <f t="shared" si="4"/>
        <v>0</v>
      </c>
      <c r="X37" s="37">
        <f t="shared" si="4"/>
        <v>315755</v>
      </c>
      <c r="Y37" s="2"/>
    </row>
    <row r="38" spans="1:25" s="43" customFormat="1" ht="25.5">
      <c r="A38" s="44" t="s">
        <v>26</v>
      </c>
      <c r="B38" s="45" t="s">
        <v>81</v>
      </c>
      <c r="C38" s="46"/>
      <c r="D38" s="46"/>
      <c r="E38" s="46"/>
      <c r="F38" s="46"/>
      <c r="G38" s="37">
        <f>SUM(G39:G51)</f>
        <v>3575019</v>
      </c>
      <c r="H38" s="37">
        <f t="shared" ref="H38:X38" si="5">SUM(H39:H51)</f>
        <v>464412</v>
      </c>
      <c r="I38" s="37">
        <f t="shared" si="5"/>
        <v>0</v>
      </c>
      <c r="J38" s="37">
        <f t="shared" si="5"/>
        <v>1200484</v>
      </c>
      <c r="K38" s="37">
        <f t="shared" si="5"/>
        <v>1910123</v>
      </c>
      <c r="L38" s="37">
        <f t="shared" si="5"/>
        <v>0</v>
      </c>
      <c r="M38" s="37">
        <f t="shared" si="5"/>
        <v>0</v>
      </c>
      <c r="N38" s="37">
        <f t="shared" si="5"/>
        <v>0</v>
      </c>
      <c r="O38" s="37">
        <f t="shared" si="5"/>
        <v>0</v>
      </c>
      <c r="P38" s="37">
        <f t="shared" si="5"/>
        <v>1273518.8190000001</v>
      </c>
      <c r="Q38" s="37">
        <f t="shared" si="5"/>
        <v>0</v>
      </c>
      <c r="R38" s="37">
        <f t="shared" si="5"/>
        <v>0</v>
      </c>
      <c r="S38" s="37">
        <f t="shared" si="5"/>
        <v>870997.81900000002</v>
      </c>
      <c r="T38" s="37">
        <f t="shared" si="5"/>
        <v>402521</v>
      </c>
      <c r="U38" s="37">
        <f t="shared" si="5"/>
        <v>315755</v>
      </c>
      <c r="V38" s="37">
        <f t="shared" si="5"/>
        <v>0</v>
      </c>
      <c r="W38" s="37">
        <f t="shared" si="5"/>
        <v>0</v>
      </c>
      <c r="X38" s="37">
        <f t="shared" si="5"/>
        <v>315755</v>
      </c>
      <c r="Y38" s="2"/>
    </row>
    <row r="39" spans="1:25" s="43" customFormat="1" ht="63.75">
      <c r="A39" s="58">
        <v>1</v>
      </c>
      <c r="B39" s="48" t="s">
        <v>82</v>
      </c>
      <c r="C39" s="49" t="s">
        <v>83</v>
      </c>
      <c r="D39" s="46"/>
      <c r="E39" s="46"/>
      <c r="F39" s="50" t="s">
        <v>84</v>
      </c>
      <c r="G39" s="51">
        <v>545274</v>
      </c>
      <c r="H39" s="51">
        <v>464412</v>
      </c>
      <c r="I39" s="51"/>
      <c r="J39" s="51">
        <v>80862</v>
      </c>
      <c r="K39" s="51"/>
      <c r="L39" s="52"/>
      <c r="M39" s="52"/>
      <c r="N39" s="52"/>
      <c r="O39" s="52"/>
      <c r="P39" s="51">
        <f>Q39+R39+S39</f>
        <v>0</v>
      </c>
      <c r="Q39" s="51"/>
      <c r="R39" s="51"/>
      <c r="S39" s="51"/>
      <c r="T39" s="51"/>
      <c r="U39" s="53">
        <f>V39+W39+X39</f>
        <v>96036</v>
      </c>
      <c r="V39" s="52"/>
      <c r="W39" s="52"/>
      <c r="X39" s="53">
        <v>96036</v>
      </c>
      <c r="Y39" s="2"/>
    </row>
    <row r="40" spans="1:25" s="43" customFormat="1" ht="25.5">
      <c r="A40" s="58">
        <v>2</v>
      </c>
      <c r="B40" s="48" t="s">
        <v>85</v>
      </c>
      <c r="C40" s="49"/>
      <c r="D40" s="46"/>
      <c r="E40" s="46"/>
      <c r="F40" s="50" t="s">
        <v>86</v>
      </c>
      <c r="G40" s="51">
        <v>345343</v>
      </c>
      <c r="H40" s="51"/>
      <c r="I40" s="51"/>
      <c r="J40" s="51">
        <v>122304</v>
      </c>
      <c r="K40" s="51">
        <v>223039</v>
      </c>
      <c r="L40" s="52"/>
      <c r="M40" s="52"/>
      <c r="N40" s="52"/>
      <c r="O40" s="52"/>
      <c r="P40" s="51">
        <v>328825</v>
      </c>
      <c r="Q40" s="51"/>
      <c r="R40" s="51"/>
      <c r="S40" s="51">
        <v>122304</v>
      </c>
      <c r="T40" s="51">
        <v>206521</v>
      </c>
      <c r="U40" s="53">
        <f t="shared" ref="U40:U51" si="6">V40+W40+X40</f>
        <v>12295</v>
      </c>
      <c r="V40" s="52"/>
      <c r="W40" s="52"/>
      <c r="X40" s="53">
        <v>12295</v>
      </c>
      <c r="Y40" s="2"/>
    </row>
    <row r="41" spans="1:25" s="43" customFormat="1" ht="25.5">
      <c r="A41" s="58">
        <v>3</v>
      </c>
      <c r="B41" s="48" t="s">
        <v>87</v>
      </c>
      <c r="C41" s="49"/>
      <c r="D41" s="46"/>
      <c r="E41" s="46"/>
      <c r="F41" s="50" t="s">
        <v>88</v>
      </c>
      <c r="G41" s="51">
        <v>156900</v>
      </c>
      <c r="H41" s="51"/>
      <c r="I41" s="51"/>
      <c r="J41" s="51">
        <v>156900</v>
      </c>
      <c r="K41" s="51">
        <v>0</v>
      </c>
      <c r="L41" s="52"/>
      <c r="M41" s="52"/>
      <c r="N41" s="52"/>
      <c r="O41" s="52"/>
      <c r="P41" s="51">
        <v>140320.37300000002</v>
      </c>
      <c r="Q41" s="51"/>
      <c r="R41" s="51"/>
      <c r="S41" s="51">
        <v>140320.37300000002</v>
      </c>
      <c r="T41" s="51"/>
      <c r="U41" s="53">
        <f t="shared" si="6"/>
        <v>9000</v>
      </c>
      <c r="V41" s="52"/>
      <c r="W41" s="52"/>
      <c r="X41" s="53">
        <v>9000</v>
      </c>
      <c r="Y41" s="2"/>
    </row>
    <row r="42" spans="1:25" s="43" customFormat="1" ht="38.25">
      <c r="A42" s="58">
        <v>4</v>
      </c>
      <c r="B42" s="48" t="s">
        <v>89</v>
      </c>
      <c r="C42" s="49"/>
      <c r="D42" s="46"/>
      <c r="E42" s="46"/>
      <c r="F42" s="50" t="s">
        <v>90</v>
      </c>
      <c r="G42" s="51">
        <v>79000</v>
      </c>
      <c r="H42" s="51"/>
      <c r="I42" s="51"/>
      <c r="J42" s="51">
        <v>79000</v>
      </c>
      <c r="K42" s="51">
        <v>0</v>
      </c>
      <c r="L42" s="52"/>
      <c r="M42" s="52"/>
      <c r="N42" s="52"/>
      <c r="O42" s="52"/>
      <c r="P42" s="51">
        <v>77027.445999999996</v>
      </c>
      <c r="Q42" s="51"/>
      <c r="R42" s="51"/>
      <c r="S42" s="51">
        <v>77027.445999999996</v>
      </c>
      <c r="T42" s="51"/>
      <c r="U42" s="53">
        <f t="shared" si="6"/>
        <v>0</v>
      </c>
      <c r="V42" s="52"/>
      <c r="W42" s="52"/>
      <c r="X42" s="53">
        <v>0</v>
      </c>
      <c r="Y42" s="2"/>
    </row>
    <row r="43" spans="1:25" s="43" customFormat="1" ht="38.25">
      <c r="A43" s="58">
        <v>5</v>
      </c>
      <c r="B43" s="48" t="s">
        <v>91</v>
      </c>
      <c r="C43" s="49"/>
      <c r="D43" s="46"/>
      <c r="E43" s="46"/>
      <c r="F43" s="50" t="s">
        <v>92</v>
      </c>
      <c r="G43" s="51">
        <v>75000</v>
      </c>
      <c r="H43" s="51"/>
      <c r="I43" s="51"/>
      <c r="J43" s="51">
        <v>75000</v>
      </c>
      <c r="K43" s="51">
        <v>0</v>
      </c>
      <c r="L43" s="52"/>
      <c r="M43" s="52"/>
      <c r="N43" s="52"/>
      <c r="O43" s="52"/>
      <c r="P43" s="51">
        <v>73735</v>
      </c>
      <c r="Q43" s="51"/>
      <c r="R43" s="51"/>
      <c r="S43" s="51">
        <v>73735</v>
      </c>
      <c r="T43" s="51"/>
      <c r="U43" s="53">
        <f t="shared" si="6"/>
        <v>0</v>
      </c>
      <c r="V43" s="52"/>
      <c r="W43" s="52"/>
      <c r="X43" s="53">
        <v>0</v>
      </c>
      <c r="Y43" s="2"/>
    </row>
    <row r="44" spans="1:25" s="43" customFormat="1" ht="38.25">
      <c r="A44" s="58">
        <v>6</v>
      </c>
      <c r="B44" s="48" t="s">
        <v>93</v>
      </c>
      <c r="C44" s="49"/>
      <c r="D44" s="46"/>
      <c r="E44" s="46"/>
      <c r="F44" s="55" t="s">
        <v>47</v>
      </c>
      <c r="G44" s="51">
        <v>100000</v>
      </c>
      <c r="H44" s="51"/>
      <c r="I44" s="51"/>
      <c r="J44" s="51">
        <v>4000</v>
      </c>
      <c r="K44" s="51">
        <v>96000</v>
      </c>
      <c r="L44" s="52"/>
      <c r="M44" s="52"/>
      <c r="N44" s="52"/>
      <c r="O44" s="52"/>
      <c r="P44" s="51">
        <v>96990</v>
      </c>
      <c r="Q44" s="51"/>
      <c r="R44" s="51"/>
      <c r="S44" s="51">
        <v>990</v>
      </c>
      <c r="T44" s="51">
        <v>96000</v>
      </c>
      <c r="U44" s="53">
        <f t="shared" si="6"/>
        <v>3010</v>
      </c>
      <c r="V44" s="52"/>
      <c r="W44" s="52"/>
      <c r="X44" s="53">
        <v>3010</v>
      </c>
      <c r="Y44" s="2"/>
    </row>
    <row r="45" spans="1:25" s="43" customFormat="1" ht="25.5">
      <c r="A45" s="58">
        <v>7</v>
      </c>
      <c r="B45" s="48" t="s">
        <v>94</v>
      </c>
      <c r="C45" s="49"/>
      <c r="D45" s="46"/>
      <c r="E45" s="46"/>
      <c r="F45" s="50" t="s">
        <v>95</v>
      </c>
      <c r="G45" s="51">
        <v>70000</v>
      </c>
      <c r="H45" s="51"/>
      <c r="I45" s="51"/>
      <c r="J45" s="51">
        <v>70000</v>
      </c>
      <c r="K45" s="51">
        <v>0</v>
      </c>
      <c r="L45" s="52"/>
      <c r="M45" s="52"/>
      <c r="N45" s="52"/>
      <c r="O45" s="52"/>
      <c r="P45" s="51">
        <v>56420</v>
      </c>
      <c r="Q45" s="51"/>
      <c r="R45" s="51"/>
      <c r="S45" s="51">
        <v>56420</v>
      </c>
      <c r="T45" s="51"/>
      <c r="U45" s="53">
        <f t="shared" si="6"/>
        <v>10100</v>
      </c>
      <c r="V45" s="52"/>
      <c r="W45" s="52"/>
      <c r="X45" s="53">
        <v>10100</v>
      </c>
      <c r="Y45" s="2"/>
    </row>
    <row r="46" spans="1:25" s="43" customFormat="1" ht="51">
      <c r="A46" s="58">
        <v>8</v>
      </c>
      <c r="B46" s="48" t="s">
        <v>96</v>
      </c>
      <c r="C46" s="49"/>
      <c r="D46" s="46"/>
      <c r="E46" s="46"/>
      <c r="F46" s="50" t="s">
        <v>97</v>
      </c>
      <c r="G46" s="51">
        <v>103802</v>
      </c>
      <c r="H46" s="51"/>
      <c r="I46" s="51"/>
      <c r="J46" s="51">
        <v>103802</v>
      </c>
      <c r="K46" s="51">
        <v>0</v>
      </c>
      <c r="L46" s="52"/>
      <c r="M46" s="52"/>
      <c r="N46" s="52"/>
      <c r="O46" s="52"/>
      <c r="P46" s="51">
        <v>78009</v>
      </c>
      <c r="Q46" s="51"/>
      <c r="R46" s="51"/>
      <c r="S46" s="51">
        <v>78009</v>
      </c>
      <c r="T46" s="51"/>
      <c r="U46" s="53">
        <f t="shared" si="6"/>
        <v>5000</v>
      </c>
      <c r="V46" s="52"/>
      <c r="W46" s="52"/>
      <c r="X46" s="53">
        <v>5000</v>
      </c>
      <c r="Y46" s="2"/>
    </row>
    <row r="47" spans="1:25" s="43" customFormat="1" ht="38.25">
      <c r="A47" s="58">
        <v>9</v>
      </c>
      <c r="B47" s="48" t="s">
        <v>98</v>
      </c>
      <c r="C47" s="49"/>
      <c r="D47" s="46"/>
      <c r="E47" s="46"/>
      <c r="F47" s="50" t="s">
        <v>99</v>
      </c>
      <c r="G47" s="51">
        <v>1053000</v>
      </c>
      <c r="H47" s="51"/>
      <c r="I47" s="51"/>
      <c r="J47" s="51">
        <v>53000</v>
      </c>
      <c r="K47" s="51">
        <v>1000000</v>
      </c>
      <c r="L47" s="52"/>
      <c r="M47" s="52"/>
      <c r="N47" s="52"/>
      <c r="O47" s="52"/>
      <c r="P47" s="51">
        <v>15000</v>
      </c>
      <c r="Q47" s="51"/>
      <c r="R47" s="51"/>
      <c r="S47" s="51">
        <v>15000</v>
      </c>
      <c r="T47" s="51"/>
      <c r="U47" s="53">
        <f t="shared" si="6"/>
        <v>0</v>
      </c>
      <c r="V47" s="52"/>
      <c r="W47" s="52"/>
      <c r="X47" s="53"/>
      <c r="Y47" s="2"/>
    </row>
    <row r="48" spans="1:25" s="43" customFormat="1" ht="38.25">
      <c r="A48" s="58">
        <v>10</v>
      </c>
      <c r="B48" s="48" t="s">
        <v>100</v>
      </c>
      <c r="C48" s="49"/>
      <c r="D48" s="46"/>
      <c r="E48" s="46"/>
      <c r="F48" s="50" t="s">
        <v>101</v>
      </c>
      <c r="G48" s="51">
        <v>168000</v>
      </c>
      <c r="H48" s="51"/>
      <c r="I48" s="51"/>
      <c r="J48" s="51"/>
      <c r="K48" s="51">
        <v>168000</v>
      </c>
      <c r="L48" s="52"/>
      <c r="M48" s="52"/>
      <c r="N48" s="52"/>
      <c r="O48" s="52"/>
      <c r="P48" s="51">
        <v>45000</v>
      </c>
      <c r="Q48" s="51"/>
      <c r="R48" s="51"/>
      <c r="S48" s="51"/>
      <c r="T48" s="51">
        <v>45000</v>
      </c>
      <c r="U48" s="53">
        <f t="shared" si="6"/>
        <v>65314</v>
      </c>
      <c r="V48" s="52"/>
      <c r="W48" s="52"/>
      <c r="X48" s="53">
        <v>65314</v>
      </c>
      <c r="Y48" s="2"/>
    </row>
    <row r="49" spans="1:28" s="43" customFormat="1" ht="25.5">
      <c r="A49" s="58">
        <v>11</v>
      </c>
      <c r="B49" s="48" t="s">
        <v>102</v>
      </c>
      <c r="C49" s="49"/>
      <c r="D49" s="46"/>
      <c r="E49" s="46"/>
      <c r="F49" s="50" t="s">
        <v>103</v>
      </c>
      <c r="G49" s="51">
        <v>432000</v>
      </c>
      <c r="H49" s="51"/>
      <c r="I49" s="51"/>
      <c r="J49" s="51">
        <v>327616</v>
      </c>
      <c r="K49" s="51">
        <v>104384</v>
      </c>
      <c r="L49" s="52"/>
      <c r="M49" s="52"/>
      <c r="N49" s="52"/>
      <c r="O49" s="52"/>
      <c r="P49" s="51">
        <v>257192</v>
      </c>
      <c r="Q49" s="51"/>
      <c r="R49" s="51"/>
      <c r="S49" s="51">
        <v>257192</v>
      </c>
      <c r="T49" s="51"/>
      <c r="U49" s="53">
        <f t="shared" si="6"/>
        <v>60000</v>
      </c>
      <c r="V49" s="52"/>
      <c r="W49" s="52"/>
      <c r="X49" s="53">
        <v>60000</v>
      </c>
      <c r="Y49" s="2"/>
    </row>
    <row r="50" spans="1:28" s="43" customFormat="1" ht="38.25">
      <c r="A50" s="58">
        <v>12</v>
      </c>
      <c r="B50" s="48" t="s">
        <v>104</v>
      </c>
      <c r="C50" s="49"/>
      <c r="D50" s="46"/>
      <c r="E50" s="46"/>
      <c r="F50" s="50" t="s">
        <v>105</v>
      </c>
      <c r="G50" s="51">
        <v>128000</v>
      </c>
      <c r="H50" s="51"/>
      <c r="I50" s="51"/>
      <c r="J50" s="51">
        <v>128000</v>
      </c>
      <c r="K50" s="51">
        <v>0</v>
      </c>
      <c r="L50" s="52"/>
      <c r="M50" s="52"/>
      <c r="N50" s="52"/>
      <c r="O50" s="52"/>
      <c r="P50" s="51">
        <v>50000</v>
      </c>
      <c r="Q50" s="51"/>
      <c r="R50" s="51"/>
      <c r="S50" s="51">
        <v>50000</v>
      </c>
      <c r="T50" s="51"/>
      <c r="U50" s="53">
        <f t="shared" si="6"/>
        <v>25000</v>
      </c>
      <c r="V50" s="52"/>
      <c r="W50" s="52"/>
      <c r="X50" s="53">
        <v>25000</v>
      </c>
      <c r="Y50" s="2"/>
    </row>
    <row r="51" spans="1:28" s="43" customFormat="1" ht="25.5">
      <c r="A51" s="58">
        <v>13</v>
      </c>
      <c r="B51" s="48" t="s">
        <v>106</v>
      </c>
      <c r="C51" s="49"/>
      <c r="D51" s="46"/>
      <c r="E51" s="46"/>
      <c r="F51" s="50" t="s">
        <v>107</v>
      </c>
      <c r="G51" s="51">
        <v>318700</v>
      </c>
      <c r="H51" s="51"/>
      <c r="I51" s="51"/>
      <c r="J51" s="51"/>
      <c r="K51" s="51">
        <v>318700</v>
      </c>
      <c r="L51" s="52"/>
      <c r="M51" s="52"/>
      <c r="N51" s="52"/>
      <c r="O51" s="52"/>
      <c r="P51" s="51">
        <v>55000</v>
      </c>
      <c r="Q51" s="51"/>
      <c r="R51" s="51"/>
      <c r="S51" s="51"/>
      <c r="T51" s="51">
        <v>55000</v>
      </c>
      <c r="U51" s="53">
        <f t="shared" si="6"/>
        <v>30000</v>
      </c>
      <c r="V51" s="52"/>
      <c r="W51" s="52"/>
      <c r="X51" s="53">
        <v>30000</v>
      </c>
      <c r="Y51" s="2"/>
    </row>
    <row r="52" spans="1:28" s="43" customFormat="1" ht="25.5">
      <c r="A52" s="44" t="s">
        <v>108</v>
      </c>
      <c r="B52" s="45" t="s">
        <v>109</v>
      </c>
      <c r="C52" s="46"/>
      <c r="D52" s="46"/>
      <c r="E52" s="46"/>
      <c r="F52" s="46"/>
      <c r="G52" s="37">
        <f>G53</f>
        <v>16359454.868642</v>
      </c>
      <c r="H52" s="37">
        <f t="shared" ref="H52:X52" si="7">H53</f>
        <v>696300</v>
      </c>
      <c r="I52" s="37">
        <f t="shared" si="7"/>
        <v>0</v>
      </c>
      <c r="J52" s="37">
        <f t="shared" si="7"/>
        <v>11328685.868641999</v>
      </c>
      <c r="K52" s="37">
        <f t="shared" si="7"/>
        <v>3213069</v>
      </c>
      <c r="L52" s="37">
        <f t="shared" si="7"/>
        <v>0</v>
      </c>
      <c r="M52" s="37">
        <f t="shared" si="7"/>
        <v>0</v>
      </c>
      <c r="N52" s="37">
        <f t="shared" si="7"/>
        <v>0</v>
      </c>
      <c r="O52" s="37">
        <f t="shared" si="7"/>
        <v>0</v>
      </c>
      <c r="P52" s="37">
        <f t="shared" si="7"/>
        <v>7700438.9409999996</v>
      </c>
      <c r="Q52" s="37">
        <f t="shared" si="7"/>
        <v>0</v>
      </c>
      <c r="R52" s="37">
        <f t="shared" si="7"/>
        <v>0</v>
      </c>
      <c r="S52" s="37">
        <f t="shared" si="7"/>
        <v>4380805.9409999996</v>
      </c>
      <c r="T52" s="37">
        <f t="shared" si="7"/>
        <v>1298891</v>
      </c>
      <c r="U52" s="37">
        <f t="shared" si="7"/>
        <v>1737540</v>
      </c>
      <c r="V52" s="37">
        <f t="shared" si="7"/>
        <v>0</v>
      </c>
      <c r="W52" s="37">
        <f t="shared" si="7"/>
        <v>0</v>
      </c>
      <c r="X52" s="37">
        <f t="shared" si="7"/>
        <v>1737540</v>
      </c>
      <c r="Y52" s="2"/>
    </row>
    <row r="53" spans="1:28" s="43" customFormat="1" ht="25.5">
      <c r="A53" s="44" t="s">
        <v>26</v>
      </c>
      <c r="B53" s="45" t="s">
        <v>81</v>
      </c>
      <c r="C53" s="46"/>
      <c r="D53" s="46"/>
      <c r="E53" s="46"/>
      <c r="F53" s="46"/>
      <c r="G53" s="37">
        <f>SUM(G54:G96)</f>
        <v>16359454.868642</v>
      </c>
      <c r="H53" s="37">
        <f t="shared" ref="H53:X53" si="8">SUM(H54:H96)</f>
        <v>696300</v>
      </c>
      <c r="I53" s="37">
        <f t="shared" si="8"/>
        <v>0</v>
      </c>
      <c r="J53" s="37">
        <f t="shared" si="8"/>
        <v>11328685.868641999</v>
      </c>
      <c r="K53" s="37">
        <f t="shared" si="8"/>
        <v>3213069</v>
      </c>
      <c r="L53" s="37">
        <f t="shared" si="8"/>
        <v>0</v>
      </c>
      <c r="M53" s="37">
        <f t="shared" si="8"/>
        <v>0</v>
      </c>
      <c r="N53" s="37">
        <f t="shared" si="8"/>
        <v>0</v>
      </c>
      <c r="O53" s="37">
        <f t="shared" si="8"/>
        <v>0</v>
      </c>
      <c r="P53" s="37">
        <f t="shared" si="8"/>
        <v>7700438.9409999996</v>
      </c>
      <c r="Q53" s="37">
        <f t="shared" si="8"/>
        <v>0</v>
      </c>
      <c r="R53" s="37">
        <f t="shared" si="8"/>
        <v>0</v>
      </c>
      <c r="S53" s="37">
        <f t="shared" si="8"/>
        <v>4380805.9409999996</v>
      </c>
      <c r="T53" s="37">
        <f t="shared" si="8"/>
        <v>1298891</v>
      </c>
      <c r="U53" s="37">
        <f t="shared" si="8"/>
        <v>1737540</v>
      </c>
      <c r="V53" s="37">
        <f t="shared" si="8"/>
        <v>0</v>
      </c>
      <c r="W53" s="37">
        <f t="shared" si="8"/>
        <v>0</v>
      </c>
      <c r="X53" s="37">
        <f t="shared" si="8"/>
        <v>1737540</v>
      </c>
      <c r="Y53" s="2"/>
      <c r="AB53" s="59"/>
    </row>
    <row r="54" spans="1:28" s="43" customFormat="1" ht="38.25">
      <c r="A54" s="60" t="s">
        <v>110</v>
      </c>
      <c r="B54" s="48" t="s">
        <v>111</v>
      </c>
      <c r="C54" s="46"/>
      <c r="D54" s="46"/>
      <c r="E54" s="46"/>
      <c r="F54" s="46" t="s">
        <v>112</v>
      </c>
      <c r="G54" s="61">
        <v>911470</v>
      </c>
      <c r="H54" s="61">
        <v>696300</v>
      </c>
      <c r="I54" s="61"/>
      <c r="J54" s="61">
        <v>215170</v>
      </c>
      <c r="K54" s="61"/>
      <c r="L54" s="61"/>
      <c r="M54" s="61"/>
      <c r="N54" s="61"/>
      <c r="O54" s="61"/>
      <c r="P54" s="61"/>
      <c r="Q54" s="61"/>
      <c r="R54" s="61"/>
      <c r="S54" s="61"/>
      <c r="T54" s="61"/>
      <c r="U54" s="61">
        <v>203085</v>
      </c>
      <c r="V54" s="61"/>
      <c r="W54" s="61"/>
      <c r="X54" s="61">
        <v>203085</v>
      </c>
      <c r="Y54" s="2"/>
      <c r="AB54" s="59"/>
    </row>
    <row r="55" spans="1:28" s="43" customFormat="1" ht="51">
      <c r="A55" s="60" t="s">
        <v>113</v>
      </c>
      <c r="B55" s="48" t="s">
        <v>114</v>
      </c>
      <c r="C55" s="46"/>
      <c r="D55" s="46"/>
      <c r="E55" s="46"/>
      <c r="F55" s="50" t="s">
        <v>115</v>
      </c>
      <c r="G55" s="61">
        <v>109125</v>
      </c>
      <c r="H55" s="62"/>
      <c r="I55" s="61"/>
      <c r="J55" s="61">
        <v>108709</v>
      </c>
      <c r="K55" s="61">
        <v>416</v>
      </c>
      <c r="L55" s="61"/>
      <c r="M55" s="61"/>
      <c r="N55" s="61"/>
      <c r="O55" s="61"/>
      <c r="P55" s="61">
        <v>108709</v>
      </c>
      <c r="Q55" s="61"/>
      <c r="R55" s="61"/>
      <c r="S55" s="61"/>
      <c r="T55" s="61">
        <v>108709</v>
      </c>
      <c r="U55" s="61">
        <v>416</v>
      </c>
      <c r="V55" s="61"/>
      <c r="W55" s="61"/>
      <c r="X55" s="61">
        <v>416</v>
      </c>
      <c r="Y55" s="2"/>
      <c r="AB55" s="59"/>
    </row>
    <row r="56" spans="1:28" s="43" customFormat="1" ht="38.25">
      <c r="A56" s="60" t="s">
        <v>116</v>
      </c>
      <c r="B56" s="48" t="s">
        <v>117</v>
      </c>
      <c r="C56" s="46"/>
      <c r="D56" s="46"/>
      <c r="E56" s="46"/>
      <c r="F56" s="50" t="s">
        <v>118</v>
      </c>
      <c r="G56" s="61">
        <v>78529</v>
      </c>
      <c r="H56" s="62"/>
      <c r="I56" s="61"/>
      <c r="J56" s="61">
        <v>78529</v>
      </c>
      <c r="K56" s="61"/>
      <c r="L56" s="61"/>
      <c r="M56" s="61"/>
      <c r="N56" s="61"/>
      <c r="O56" s="61"/>
      <c r="P56" s="61">
        <v>68000</v>
      </c>
      <c r="Q56" s="61"/>
      <c r="R56" s="61"/>
      <c r="S56" s="61">
        <v>68000</v>
      </c>
      <c r="T56" s="61"/>
      <c r="U56" s="61">
        <v>10000</v>
      </c>
      <c r="V56" s="61"/>
      <c r="W56" s="61"/>
      <c r="X56" s="61">
        <v>10000</v>
      </c>
      <c r="Y56" s="2"/>
      <c r="AB56" s="59"/>
    </row>
    <row r="57" spans="1:28" s="43" customFormat="1" ht="25.5">
      <c r="A57" s="60" t="s">
        <v>119</v>
      </c>
      <c r="B57" s="48" t="s">
        <v>120</v>
      </c>
      <c r="C57" s="46"/>
      <c r="D57" s="46"/>
      <c r="E57" s="46"/>
      <c r="F57" s="50" t="s">
        <v>121</v>
      </c>
      <c r="G57" s="61">
        <v>45456</v>
      </c>
      <c r="H57" s="62"/>
      <c r="I57" s="61"/>
      <c r="J57" s="61">
        <v>45456</v>
      </c>
      <c r="K57" s="61"/>
      <c r="L57" s="61"/>
      <c r="M57" s="61"/>
      <c r="N57" s="61"/>
      <c r="O57" s="61"/>
      <c r="P57" s="61">
        <v>32000</v>
      </c>
      <c r="Q57" s="61"/>
      <c r="R57" s="61"/>
      <c r="S57" s="61">
        <v>32000</v>
      </c>
      <c r="T57" s="61"/>
      <c r="U57" s="61">
        <v>13000</v>
      </c>
      <c r="V57" s="61"/>
      <c r="W57" s="61"/>
      <c r="X57" s="61">
        <v>13000</v>
      </c>
      <c r="Y57" s="2"/>
      <c r="AB57" s="59"/>
    </row>
    <row r="58" spans="1:28" s="43" customFormat="1" ht="51">
      <c r="A58" s="60" t="s">
        <v>122</v>
      </c>
      <c r="B58" s="48" t="s">
        <v>123</v>
      </c>
      <c r="C58" s="46"/>
      <c r="D58" s="46"/>
      <c r="E58" s="46"/>
      <c r="F58" s="50" t="s">
        <v>124</v>
      </c>
      <c r="G58" s="61">
        <v>199939</v>
      </c>
      <c r="H58" s="62"/>
      <c r="I58" s="61"/>
      <c r="J58" s="61">
        <v>49939</v>
      </c>
      <c r="K58" s="61"/>
      <c r="L58" s="61"/>
      <c r="M58" s="61"/>
      <c r="N58" s="61"/>
      <c r="O58" s="61"/>
      <c r="P58" s="61">
        <v>34000</v>
      </c>
      <c r="Q58" s="61"/>
      <c r="R58" s="61"/>
      <c r="S58" s="61">
        <v>34000</v>
      </c>
      <c r="T58" s="61"/>
      <c r="U58" s="61">
        <v>6000</v>
      </c>
      <c r="V58" s="61"/>
      <c r="W58" s="61"/>
      <c r="X58" s="61">
        <v>6000</v>
      </c>
      <c r="Y58" s="2"/>
      <c r="AB58" s="59"/>
    </row>
    <row r="59" spans="1:28" s="43" customFormat="1" ht="51">
      <c r="A59" s="60" t="s">
        <v>125</v>
      </c>
      <c r="B59" s="48" t="s">
        <v>126</v>
      </c>
      <c r="C59" s="46"/>
      <c r="D59" s="46"/>
      <c r="E59" s="46"/>
      <c r="F59" s="50" t="s">
        <v>127</v>
      </c>
      <c r="G59" s="61">
        <v>245000</v>
      </c>
      <c r="H59" s="62"/>
      <c r="I59" s="61"/>
      <c r="J59" s="61">
        <v>65000</v>
      </c>
      <c r="K59" s="61"/>
      <c r="L59" s="61"/>
      <c r="M59" s="61"/>
      <c r="N59" s="61"/>
      <c r="O59" s="61"/>
      <c r="P59" s="61">
        <v>51533</v>
      </c>
      <c r="Q59" s="61"/>
      <c r="R59" s="61"/>
      <c r="S59" s="61">
        <v>51533</v>
      </c>
      <c r="T59" s="61"/>
      <c r="U59" s="61">
        <v>5500</v>
      </c>
      <c r="V59" s="61"/>
      <c r="W59" s="61"/>
      <c r="X59" s="61">
        <v>5500</v>
      </c>
      <c r="Y59" s="2"/>
      <c r="AB59" s="59"/>
    </row>
    <row r="60" spans="1:28" s="43" customFormat="1" ht="51">
      <c r="A60" s="60" t="s">
        <v>128</v>
      </c>
      <c r="B60" s="48" t="s">
        <v>129</v>
      </c>
      <c r="C60" s="46"/>
      <c r="D60" s="46"/>
      <c r="E60" s="46"/>
      <c r="F60" s="50" t="s">
        <v>130</v>
      </c>
      <c r="G60" s="61">
        <v>45849.838357000001</v>
      </c>
      <c r="H60" s="62"/>
      <c r="I60" s="61"/>
      <c r="J60" s="61">
        <v>45849.838357000001</v>
      </c>
      <c r="K60" s="61"/>
      <c r="L60" s="61"/>
      <c r="M60" s="61"/>
      <c r="N60" s="61"/>
      <c r="O60" s="61"/>
      <c r="P60" s="61">
        <v>12500</v>
      </c>
      <c r="Q60" s="61"/>
      <c r="R60" s="61"/>
      <c r="S60" s="61">
        <v>12500</v>
      </c>
      <c r="T60" s="61"/>
      <c r="U60" s="61">
        <v>10400</v>
      </c>
      <c r="V60" s="61"/>
      <c r="W60" s="61"/>
      <c r="X60" s="61">
        <v>10400</v>
      </c>
      <c r="Y60" s="2"/>
      <c r="AB60" s="59"/>
    </row>
    <row r="61" spans="1:28" s="43" customFormat="1" ht="25.5">
      <c r="A61" s="60" t="s">
        <v>131</v>
      </c>
      <c r="B61" s="48" t="s">
        <v>132</v>
      </c>
      <c r="C61" s="46"/>
      <c r="D61" s="46"/>
      <c r="E61" s="46"/>
      <c r="F61" s="50" t="s">
        <v>133</v>
      </c>
      <c r="G61" s="61">
        <v>96880</v>
      </c>
      <c r="H61" s="62"/>
      <c r="I61" s="61"/>
      <c r="J61" s="61">
        <v>96880</v>
      </c>
      <c r="K61" s="61"/>
      <c r="L61" s="61"/>
      <c r="M61" s="61"/>
      <c r="N61" s="61"/>
      <c r="O61" s="61"/>
      <c r="P61" s="61">
        <v>60880</v>
      </c>
      <c r="Q61" s="61"/>
      <c r="R61" s="61"/>
      <c r="S61" s="61">
        <v>60880</v>
      </c>
      <c r="T61" s="61"/>
      <c r="U61" s="61">
        <v>6900</v>
      </c>
      <c r="V61" s="61"/>
      <c r="W61" s="61"/>
      <c r="X61" s="61">
        <v>6900</v>
      </c>
      <c r="Y61" s="2"/>
      <c r="AB61" s="59"/>
    </row>
    <row r="62" spans="1:28" s="43" customFormat="1" ht="25.5">
      <c r="A62" s="60" t="s">
        <v>134</v>
      </c>
      <c r="B62" s="48" t="s">
        <v>135</v>
      </c>
      <c r="C62" s="46"/>
      <c r="D62" s="46"/>
      <c r="E62" s="46"/>
      <c r="F62" s="50" t="s">
        <v>136</v>
      </c>
      <c r="G62" s="61">
        <v>43889</v>
      </c>
      <c r="H62" s="62"/>
      <c r="I62" s="61"/>
      <c r="J62" s="61">
        <v>43889</v>
      </c>
      <c r="K62" s="61"/>
      <c r="L62" s="61"/>
      <c r="M62" s="61"/>
      <c r="N62" s="61"/>
      <c r="O62" s="61"/>
      <c r="P62" s="61">
        <v>40000</v>
      </c>
      <c r="Q62" s="61"/>
      <c r="R62" s="61"/>
      <c r="S62" s="61">
        <v>40000</v>
      </c>
      <c r="T62" s="61"/>
      <c r="U62" s="61">
        <v>500</v>
      </c>
      <c r="V62" s="61"/>
      <c r="W62" s="61"/>
      <c r="X62" s="61">
        <v>500</v>
      </c>
      <c r="Y62" s="2"/>
      <c r="AB62" s="59"/>
    </row>
    <row r="63" spans="1:28" s="43" customFormat="1" ht="25.5">
      <c r="A63" s="60" t="s">
        <v>137</v>
      </c>
      <c r="B63" s="48" t="s">
        <v>138</v>
      </c>
      <c r="C63" s="46"/>
      <c r="D63" s="46"/>
      <c r="E63" s="46"/>
      <c r="F63" s="50" t="s">
        <v>139</v>
      </c>
      <c r="G63" s="61">
        <v>41614.852299999999</v>
      </c>
      <c r="H63" s="62"/>
      <c r="I63" s="61"/>
      <c r="J63" s="61">
        <v>41614.852299999999</v>
      </c>
      <c r="K63" s="61"/>
      <c r="L63" s="61"/>
      <c r="M63" s="61"/>
      <c r="N63" s="61"/>
      <c r="O63" s="61"/>
      <c r="P63" s="61">
        <v>38100</v>
      </c>
      <c r="Q63" s="61"/>
      <c r="R63" s="61"/>
      <c r="S63" s="61">
        <v>38100</v>
      </c>
      <c r="T63" s="61"/>
      <c r="U63" s="61">
        <v>500</v>
      </c>
      <c r="V63" s="61"/>
      <c r="W63" s="61"/>
      <c r="X63" s="61">
        <v>500</v>
      </c>
      <c r="Y63" s="2"/>
      <c r="AB63" s="59"/>
    </row>
    <row r="64" spans="1:28" s="43" customFormat="1" ht="25.5">
      <c r="A64" s="60" t="s">
        <v>140</v>
      </c>
      <c r="B64" s="48" t="s">
        <v>141</v>
      </c>
      <c r="C64" s="46"/>
      <c r="D64" s="46"/>
      <c r="E64" s="46"/>
      <c r="F64" s="50" t="s">
        <v>142</v>
      </c>
      <c r="G64" s="61">
        <v>57599</v>
      </c>
      <c r="H64" s="62"/>
      <c r="I64" s="61"/>
      <c r="J64" s="61">
        <v>12599</v>
      </c>
      <c r="K64" s="61"/>
      <c r="L64" s="61"/>
      <c r="M64" s="61"/>
      <c r="N64" s="61"/>
      <c r="O64" s="61"/>
      <c r="P64" s="61">
        <v>12000</v>
      </c>
      <c r="Q64" s="61"/>
      <c r="R64" s="61"/>
      <c r="S64" s="61">
        <v>12000</v>
      </c>
      <c r="T64" s="61"/>
      <c r="U64" s="61">
        <v>0</v>
      </c>
      <c r="V64" s="61"/>
      <c r="W64" s="61"/>
      <c r="X64" s="61">
        <v>0</v>
      </c>
      <c r="Y64" s="2"/>
      <c r="AB64" s="59"/>
    </row>
    <row r="65" spans="1:28" s="43" customFormat="1" ht="51">
      <c r="A65" s="60" t="s">
        <v>143</v>
      </c>
      <c r="B65" s="48" t="s">
        <v>144</v>
      </c>
      <c r="C65" s="46"/>
      <c r="D65" s="46"/>
      <c r="E65" s="46"/>
      <c r="F65" s="50" t="s">
        <v>145</v>
      </c>
      <c r="G65" s="61">
        <v>88695</v>
      </c>
      <c r="H65" s="62"/>
      <c r="I65" s="61"/>
      <c r="J65" s="61">
        <v>88695</v>
      </c>
      <c r="K65" s="61"/>
      <c r="L65" s="61"/>
      <c r="M65" s="61"/>
      <c r="N65" s="61"/>
      <c r="O65" s="61"/>
      <c r="P65" s="61">
        <v>24000</v>
      </c>
      <c r="Q65" s="61"/>
      <c r="R65" s="61"/>
      <c r="S65" s="61">
        <v>24000</v>
      </c>
      <c r="T65" s="61"/>
      <c r="U65" s="61">
        <v>11500</v>
      </c>
      <c r="V65" s="61"/>
      <c r="W65" s="61"/>
      <c r="X65" s="61">
        <v>11500</v>
      </c>
      <c r="Y65" s="2"/>
      <c r="AB65" s="59"/>
    </row>
    <row r="66" spans="1:28" s="43" customFormat="1" ht="51">
      <c r="A66" s="60" t="s">
        <v>146</v>
      </c>
      <c r="B66" s="48" t="s">
        <v>147</v>
      </c>
      <c r="C66" s="46"/>
      <c r="D66" s="46"/>
      <c r="E66" s="46"/>
      <c r="F66" s="50" t="s">
        <v>148</v>
      </c>
      <c r="G66" s="61">
        <v>29300</v>
      </c>
      <c r="H66" s="62"/>
      <c r="I66" s="61"/>
      <c r="J66" s="61">
        <v>29300</v>
      </c>
      <c r="K66" s="61"/>
      <c r="L66" s="61"/>
      <c r="M66" s="61"/>
      <c r="N66" s="61"/>
      <c r="O66" s="61"/>
      <c r="P66" s="61">
        <v>27428</v>
      </c>
      <c r="Q66" s="61"/>
      <c r="R66" s="61"/>
      <c r="S66" s="61">
        <v>27428</v>
      </c>
      <c r="T66" s="61"/>
      <c r="U66" s="61">
        <v>0</v>
      </c>
      <c r="V66" s="61"/>
      <c r="W66" s="61"/>
      <c r="X66" s="61">
        <v>0</v>
      </c>
      <c r="Y66" s="2"/>
      <c r="AB66" s="59"/>
    </row>
    <row r="67" spans="1:28" s="43" customFormat="1" ht="51">
      <c r="A67" s="60" t="s">
        <v>149</v>
      </c>
      <c r="B67" s="48" t="s">
        <v>150</v>
      </c>
      <c r="C67" s="46"/>
      <c r="D67" s="46"/>
      <c r="E67" s="46"/>
      <c r="F67" s="50" t="s">
        <v>151</v>
      </c>
      <c r="G67" s="61">
        <v>21116</v>
      </c>
      <c r="H67" s="62"/>
      <c r="I67" s="61"/>
      <c r="J67" s="61">
        <v>21116</v>
      </c>
      <c r="K67" s="61"/>
      <c r="L67" s="61"/>
      <c r="M67" s="61"/>
      <c r="N67" s="61"/>
      <c r="O67" s="61"/>
      <c r="P67" s="61">
        <v>19000</v>
      </c>
      <c r="Q67" s="61"/>
      <c r="R67" s="61"/>
      <c r="S67" s="61">
        <v>19000</v>
      </c>
      <c r="T67" s="61"/>
      <c r="U67" s="61">
        <v>500</v>
      </c>
      <c r="V67" s="61"/>
      <c r="W67" s="61"/>
      <c r="X67" s="61">
        <v>500</v>
      </c>
      <c r="Y67" s="2"/>
      <c r="AB67" s="59"/>
    </row>
    <row r="68" spans="1:28" s="43" customFormat="1" ht="51">
      <c r="A68" s="60" t="s">
        <v>152</v>
      </c>
      <c r="B68" s="48" t="s">
        <v>153</v>
      </c>
      <c r="C68" s="46"/>
      <c r="D68" s="46"/>
      <c r="E68" s="46"/>
      <c r="F68" s="50" t="s">
        <v>154</v>
      </c>
      <c r="G68" s="61">
        <v>72735.450316000002</v>
      </c>
      <c r="H68" s="62"/>
      <c r="I68" s="61"/>
      <c r="J68" s="61">
        <v>52735.450316000002</v>
      </c>
      <c r="K68" s="61"/>
      <c r="L68" s="61"/>
      <c r="M68" s="61"/>
      <c r="N68" s="61"/>
      <c r="O68" s="61"/>
      <c r="P68" s="61">
        <v>50000</v>
      </c>
      <c r="Q68" s="61"/>
      <c r="R68" s="61"/>
      <c r="S68" s="61">
        <v>50000</v>
      </c>
      <c r="T68" s="61"/>
      <c r="U68" s="61">
        <v>0</v>
      </c>
      <c r="V68" s="61"/>
      <c r="W68" s="61"/>
      <c r="X68" s="61">
        <v>0</v>
      </c>
      <c r="Y68" s="2"/>
      <c r="AB68" s="59"/>
    </row>
    <row r="69" spans="1:28" s="43" customFormat="1" ht="25.5">
      <c r="A69" s="60" t="s">
        <v>155</v>
      </c>
      <c r="B69" s="48" t="s">
        <v>156</v>
      </c>
      <c r="C69" s="46"/>
      <c r="D69" s="46"/>
      <c r="E69" s="46"/>
      <c r="F69" s="50" t="s">
        <v>157</v>
      </c>
      <c r="G69" s="61">
        <v>400000</v>
      </c>
      <c r="H69" s="62"/>
      <c r="I69" s="61"/>
      <c r="J69" s="61">
        <v>400000</v>
      </c>
      <c r="K69" s="61"/>
      <c r="L69" s="61"/>
      <c r="M69" s="61"/>
      <c r="N69" s="61"/>
      <c r="O69" s="61"/>
      <c r="P69" s="61">
        <v>373700</v>
      </c>
      <c r="Q69" s="61"/>
      <c r="R69" s="61"/>
      <c r="S69" s="61">
        <v>373700</v>
      </c>
      <c r="T69" s="61"/>
      <c r="U69" s="61">
        <v>2500</v>
      </c>
      <c r="V69" s="61"/>
      <c r="W69" s="61"/>
      <c r="X69" s="61">
        <v>2500</v>
      </c>
      <c r="Y69" s="2"/>
      <c r="AB69" s="59"/>
    </row>
    <row r="70" spans="1:28" s="43" customFormat="1" ht="25.5">
      <c r="A70" s="60" t="s">
        <v>158</v>
      </c>
      <c r="B70" s="48" t="s">
        <v>159</v>
      </c>
      <c r="C70" s="46"/>
      <c r="D70" s="46"/>
      <c r="E70" s="46"/>
      <c r="F70" s="50" t="s">
        <v>160</v>
      </c>
      <c r="G70" s="61">
        <v>59814</v>
      </c>
      <c r="H70" s="62"/>
      <c r="I70" s="61"/>
      <c r="J70" s="61">
        <v>59814</v>
      </c>
      <c r="K70" s="61"/>
      <c r="L70" s="61"/>
      <c r="M70" s="61"/>
      <c r="N70" s="61"/>
      <c r="O70" s="61"/>
      <c r="P70" s="61">
        <v>55808</v>
      </c>
      <c r="Q70" s="61"/>
      <c r="R70" s="61"/>
      <c r="S70" s="61">
        <v>55808</v>
      </c>
      <c r="T70" s="61"/>
      <c r="U70" s="61">
        <v>1000</v>
      </c>
      <c r="V70" s="61"/>
      <c r="W70" s="61"/>
      <c r="X70" s="61">
        <v>1000</v>
      </c>
      <c r="Y70" s="2"/>
      <c r="AB70" s="59"/>
    </row>
    <row r="71" spans="1:28" s="43" customFormat="1" ht="51">
      <c r="A71" s="60" t="s">
        <v>161</v>
      </c>
      <c r="B71" s="48" t="s">
        <v>162</v>
      </c>
      <c r="C71" s="46"/>
      <c r="D71" s="46"/>
      <c r="E71" s="46"/>
      <c r="F71" s="50" t="s">
        <v>163</v>
      </c>
      <c r="G71" s="61">
        <v>90466</v>
      </c>
      <c r="H71" s="62"/>
      <c r="I71" s="61"/>
      <c r="J71" s="61">
        <v>90466</v>
      </c>
      <c r="K71" s="61"/>
      <c r="L71" s="61"/>
      <c r="M71" s="61"/>
      <c r="N71" s="61"/>
      <c r="O71" s="61"/>
      <c r="P71" s="61">
        <v>85631</v>
      </c>
      <c r="Q71" s="61"/>
      <c r="R71" s="61"/>
      <c r="S71" s="61">
        <v>85631</v>
      </c>
      <c r="T71" s="61"/>
      <c r="U71" s="61">
        <v>500</v>
      </c>
      <c r="V71" s="61"/>
      <c r="W71" s="61"/>
      <c r="X71" s="61">
        <v>500</v>
      </c>
      <c r="Y71" s="2"/>
      <c r="AB71" s="59"/>
    </row>
    <row r="72" spans="1:28" s="43" customFormat="1" ht="51">
      <c r="A72" s="60" t="s">
        <v>164</v>
      </c>
      <c r="B72" s="48" t="s">
        <v>165</v>
      </c>
      <c r="C72" s="46"/>
      <c r="D72" s="46"/>
      <c r="E72" s="46"/>
      <c r="F72" s="50" t="s">
        <v>166</v>
      </c>
      <c r="G72" s="61">
        <v>239998</v>
      </c>
      <c r="H72" s="62"/>
      <c r="I72" s="61"/>
      <c r="J72" s="61">
        <v>63598</v>
      </c>
      <c r="K72" s="61"/>
      <c r="L72" s="61"/>
      <c r="M72" s="61"/>
      <c r="N72" s="61"/>
      <c r="O72" s="61"/>
      <c r="P72" s="61">
        <v>56447</v>
      </c>
      <c r="Q72" s="61"/>
      <c r="R72" s="61"/>
      <c r="S72" s="61">
        <v>56447</v>
      </c>
      <c r="T72" s="61"/>
      <c r="U72" s="61">
        <v>1000</v>
      </c>
      <c r="V72" s="61"/>
      <c r="W72" s="61"/>
      <c r="X72" s="61">
        <v>1000</v>
      </c>
      <c r="Y72" s="2"/>
      <c r="AB72" s="59"/>
    </row>
    <row r="73" spans="1:28" s="43" customFormat="1" ht="25.5">
      <c r="A73" s="60" t="s">
        <v>167</v>
      </c>
      <c r="B73" s="48" t="s">
        <v>168</v>
      </c>
      <c r="C73" s="46"/>
      <c r="D73" s="46"/>
      <c r="E73" s="46"/>
      <c r="F73" s="50" t="s">
        <v>169</v>
      </c>
      <c r="G73" s="61">
        <v>214240</v>
      </c>
      <c r="H73" s="62"/>
      <c r="I73" s="61"/>
      <c r="J73" s="61">
        <v>214240</v>
      </c>
      <c r="K73" s="61"/>
      <c r="L73" s="61"/>
      <c r="M73" s="61"/>
      <c r="N73" s="61"/>
      <c r="O73" s="61"/>
      <c r="P73" s="61">
        <v>205701</v>
      </c>
      <c r="Q73" s="61"/>
      <c r="R73" s="61"/>
      <c r="S73" s="61">
        <v>205701</v>
      </c>
      <c r="T73" s="61"/>
      <c r="U73" s="61">
        <v>5000</v>
      </c>
      <c r="V73" s="61"/>
      <c r="W73" s="61"/>
      <c r="X73" s="61">
        <v>5000</v>
      </c>
      <c r="Y73" s="2"/>
      <c r="AB73" s="59"/>
    </row>
    <row r="74" spans="1:28" s="43" customFormat="1" ht="38.25">
      <c r="A74" s="60" t="s">
        <v>170</v>
      </c>
      <c r="B74" s="48" t="s">
        <v>171</v>
      </c>
      <c r="C74" s="46"/>
      <c r="D74" s="46"/>
      <c r="E74" s="46"/>
      <c r="F74" s="50" t="s">
        <v>172</v>
      </c>
      <c r="G74" s="61">
        <v>60000</v>
      </c>
      <c r="H74" s="62"/>
      <c r="I74" s="61"/>
      <c r="J74" s="61">
        <v>10000</v>
      </c>
      <c r="K74" s="61"/>
      <c r="L74" s="61"/>
      <c r="M74" s="61"/>
      <c r="N74" s="61"/>
      <c r="O74" s="61"/>
      <c r="P74" s="61">
        <v>1000</v>
      </c>
      <c r="Q74" s="61"/>
      <c r="R74" s="61"/>
      <c r="S74" s="61">
        <v>1000</v>
      </c>
      <c r="T74" s="61"/>
      <c r="U74" s="61">
        <v>6000</v>
      </c>
      <c r="V74" s="61"/>
      <c r="W74" s="61"/>
      <c r="X74" s="61">
        <v>6000</v>
      </c>
      <c r="Y74" s="2"/>
      <c r="AB74" s="59"/>
    </row>
    <row r="75" spans="1:28" s="43" customFormat="1" ht="51">
      <c r="A75" s="60" t="s">
        <v>173</v>
      </c>
      <c r="B75" s="63" t="s">
        <v>174</v>
      </c>
      <c r="C75" s="46"/>
      <c r="D75" s="46"/>
      <c r="E75" s="46"/>
      <c r="F75" s="50" t="s">
        <v>175</v>
      </c>
      <c r="G75" s="61">
        <v>233690</v>
      </c>
      <c r="H75" s="62"/>
      <c r="I75" s="61"/>
      <c r="J75" s="61">
        <v>33368</v>
      </c>
      <c r="K75" s="61">
        <v>200322</v>
      </c>
      <c r="L75" s="61"/>
      <c r="M75" s="61"/>
      <c r="N75" s="61"/>
      <c r="O75" s="61"/>
      <c r="P75" s="61">
        <v>201031</v>
      </c>
      <c r="Q75" s="61"/>
      <c r="R75" s="61"/>
      <c r="S75" s="61">
        <v>1031</v>
      </c>
      <c r="T75" s="61">
        <v>200000</v>
      </c>
      <c r="U75" s="61">
        <v>9000</v>
      </c>
      <c r="V75" s="61"/>
      <c r="W75" s="61"/>
      <c r="X75" s="61">
        <v>9000</v>
      </c>
      <c r="Y75" s="2"/>
      <c r="AB75" s="59"/>
    </row>
    <row r="76" spans="1:28" s="43" customFormat="1" ht="25.5">
      <c r="A76" s="60" t="s">
        <v>176</v>
      </c>
      <c r="B76" s="48" t="s">
        <v>177</v>
      </c>
      <c r="C76" s="46"/>
      <c r="D76" s="46"/>
      <c r="E76" s="46"/>
      <c r="F76" s="50" t="s">
        <v>178</v>
      </c>
      <c r="G76" s="61">
        <v>14896</v>
      </c>
      <c r="H76" s="62"/>
      <c r="I76" s="61"/>
      <c r="J76" s="61">
        <v>14896</v>
      </c>
      <c r="K76" s="61"/>
      <c r="L76" s="61"/>
      <c r="M76" s="61"/>
      <c r="N76" s="61"/>
      <c r="O76" s="61"/>
      <c r="P76" s="61">
        <v>3000</v>
      </c>
      <c r="Q76" s="61"/>
      <c r="R76" s="61"/>
      <c r="S76" s="61">
        <v>3000</v>
      </c>
      <c r="T76" s="61"/>
      <c r="U76" s="61">
        <v>4500</v>
      </c>
      <c r="V76" s="61"/>
      <c r="W76" s="61"/>
      <c r="X76" s="61">
        <v>4500</v>
      </c>
      <c r="Y76" s="2"/>
      <c r="AB76" s="59"/>
    </row>
    <row r="77" spans="1:28" s="43" customFormat="1" ht="38.25">
      <c r="A77" s="60" t="s">
        <v>179</v>
      </c>
      <c r="B77" s="48" t="s">
        <v>180</v>
      </c>
      <c r="C77" s="46"/>
      <c r="D77" s="46"/>
      <c r="E77" s="46"/>
      <c r="F77" s="50" t="s">
        <v>181</v>
      </c>
      <c r="G77" s="61">
        <v>34000</v>
      </c>
      <c r="H77" s="62"/>
      <c r="I77" s="61"/>
      <c r="J77" s="61">
        <v>34000</v>
      </c>
      <c r="K77" s="61"/>
      <c r="L77" s="61"/>
      <c r="M77" s="61"/>
      <c r="N77" s="61"/>
      <c r="O77" s="61"/>
      <c r="P77" s="61">
        <v>15000</v>
      </c>
      <c r="Q77" s="61"/>
      <c r="R77" s="61"/>
      <c r="S77" s="61">
        <v>15000</v>
      </c>
      <c r="T77" s="61"/>
      <c r="U77" s="61">
        <v>0</v>
      </c>
      <c r="V77" s="61"/>
      <c r="W77" s="61"/>
      <c r="X77" s="61">
        <v>0</v>
      </c>
      <c r="Y77" s="2"/>
      <c r="AB77" s="59"/>
    </row>
    <row r="78" spans="1:28" s="43" customFormat="1" ht="51">
      <c r="A78" s="60" t="s">
        <v>182</v>
      </c>
      <c r="B78" s="48" t="s">
        <v>183</v>
      </c>
      <c r="C78" s="46"/>
      <c r="D78" s="46"/>
      <c r="E78" s="46"/>
      <c r="F78" s="50" t="s">
        <v>184</v>
      </c>
      <c r="G78" s="61">
        <v>47269</v>
      </c>
      <c r="H78" s="62"/>
      <c r="I78" s="61"/>
      <c r="J78" s="61">
        <v>47269</v>
      </c>
      <c r="K78" s="61"/>
      <c r="L78" s="61"/>
      <c r="M78" s="61"/>
      <c r="N78" s="61"/>
      <c r="O78" s="61"/>
      <c r="P78" s="61">
        <v>10000</v>
      </c>
      <c r="Q78" s="61"/>
      <c r="R78" s="61"/>
      <c r="S78" s="61">
        <v>10000</v>
      </c>
      <c r="T78" s="61"/>
      <c r="U78" s="61">
        <v>13500</v>
      </c>
      <c r="V78" s="61"/>
      <c r="W78" s="61"/>
      <c r="X78" s="61">
        <v>13500</v>
      </c>
      <c r="Y78" s="2"/>
      <c r="AB78" s="59"/>
    </row>
    <row r="79" spans="1:28" s="43" customFormat="1" ht="76.5">
      <c r="A79" s="60" t="s">
        <v>185</v>
      </c>
      <c r="B79" s="48" t="s">
        <v>186</v>
      </c>
      <c r="C79" s="46"/>
      <c r="D79" s="46"/>
      <c r="E79" s="46"/>
      <c r="F79" s="50" t="s">
        <v>187</v>
      </c>
      <c r="G79" s="61">
        <v>125619</v>
      </c>
      <c r="H79" s="62"/>
      <c r="I79" s="61"/>
      <c r="J79" s="61">
        <v>125619</v>
      </c>
      <c r="K79" s="61"/>
      <c r="L79" s="61"/>
      <c r="M79" s="61"/>
      <c r="N79" s="61"/>
      <c r="O79" s="61"/>
      <c r="P79" s="61">
        <v>1000</v>
      </c>
      <c r="Q79" s="61"/>
      <c r="R79" s="61"/>
      <c r="S79" s="61">
        <v>1000</v>
      </c>
      <c r="T79" s="61"/>
      <c r="U79" s="61">
        <v>24000</v>
      </c>
      <c r="V79" s="61"/>
      <c r="W79" s="61"/>
      <c r="X79" s="61">
        <v>24000</v>
      </c>
      <c r="Y79" s="2"/>
      <c r="AB79" s="59"/>
    </row>
    <row r="80" spans="1:28" s="43" customFormat="1" ht="51">
      <c r="A80" s="60" t="s">
        <v>188</v>
      </c>
      <c r="B80" s="48" t="s">
        <v>189</v>
      </c>
      <c r="C80" s="46"/>
      <c r="D80" s="46"/>
      <c r="E80" s="46"/>
      <c r="F80" s="50" t="s">
        <v>190</v>
      </c>
      <c r="G80" s="61">
        <v>200000</v>
      </c>
      <c r="H80" s="62"/>
      <c r="I80" s="61"/>
      <c r="J80" s="61">
        <v>50000</v>
      </c>
      <c r="K80" s="61"/>
      <c r="L80" s="61"/>
      <c r="M80" s="61"/>
      <c r="N80" s="61"/>
      <c r="O80" s="61"/>
      <c r="P80" s="61">
        <v>5000</v>
      </c>
      <c r="Q80" s="61"/>
      <c r="R80" s="61"/>
      <c r="S80" s="61">
        <v>5000</v>
      </c>
      <c r="T80" s="61"/>
      <c r="U80" s="61">
        <v>5000</v>
      </c>
      <c r="V80" s="61"/>
      <c r="W80" s="61"/>
      <c r="X80" s="61">
        <v>5000</v>
      </c>
      <c r="Y80" s="2"/>
      <c r="AB80" s="59"/>
    </row>
    <row r="81" spans="1:28" s="43" customFormat="1" ht="38.25">
      <c r="A81" s="60" t="s">
        <v>191</v>
      </c>
      <c r="B81" s="48" t="s">
        <v>192</v>
      </c>
      <c r="C81" s="46"/>
      <c r="D81" s="46"/>
      <c r="E81" s="46"/>
      <c r="F81" s="50" t="s">
        <v>193</v>
      </c>
      <c r="G81" s="61">
        <v>126249</v>
      </c>
      <c r="H81" s="62"/>
      <c r="I81" s="61"/>
      <c r="J81" s="61">
        <v>126249</v>
      </c>
      <c r="K81" s="61"/>
      <c r="L81" s="61"/>
      <c r="M81" s="61"/>
      <c r="N81" s="61"/>
      <c r="O81" s="61"/>
      <c r="P81" s="61">
        <v>92450</v>
      </c>
      <c r="Q81" s="61"/>
      <c r="R81" s="61"/>
      <c r="S81" s="61">
        <v>92450</v>
      </c>
      <c r="T81" s="61"/>
      <c r="U81" s="61">
        <v>8500</v>
      </c>
      <c r="V81" s="61"/>
      <c r="W81" s="61"/>
      <c r="X81" s="61">
        <v>8500</v>
      </c>
      <c r="Y81" s="2"/>
      <c r="AB81" s="59"/>
    </row>
    <row r="82" spans="1:28" s="43" customFormat="1" ht="25.5">
      <c r="A82" s="60" t="s">
        <v>194</v>
      </c>
      <c r="B82" s="48" t="s">
        <v>195</v>
      </c>
      <c r="C82" s="46"/>
      <c r="D82" s="46"/>
      <c r="E82" s="46"/>
      <c r="F82" s="50" t="s">
        <v>196</v>
      </c>
      <c r="G82" s="61">
        <v>199900</v>
      </c>
      <c r="H82" s="62"/>
      <c r="I82" s="61"/>
      <c r="J82" s="61">
        <v>99900</v>
      </c>
      <c r="K82" s="61"/>
      <c r="L82" s="61"/>
      <c r="M82" s="61"/>
      <c r="N82" s="61"/>
      <c r="O82" s="61"/>
      <c r="P82" s="61">
        <v>50000</v>
      </c>
      <c r="Q82" s="61"/>
      <c r="R82" s="61"/>
      <c r="S82" s="61">
        <v>50000</v>
      </c>
      <c r="T82" s="61"/>
      <c r="U82" s="61">
        <v>10000</v>
      </c>
      <c r="V82" s="61"/>
      <c r="W82" s="61"/>
      <c r="X82" s="61">
        <v>10000</v>
      </c>
      <c r="Y82" s="2"/>
      <c r="AB82" s="59"/>
    </row>
    <row r="83" spans="1:28" s="43" customFormat="1" ht="76.5">
      <c r="A83" s="60" t="s">
        <v>197</v>
      </c>
      <c r="B83" s="48" t="s">
        <v>198</v>
      </c>
      <c r="C83" s="46"/>
      <c r="D83" s="46"/>
      <c r="E83" s="46"/>
      <c r="F83" s="50" t="s">
        <v>199</v>
      </c>
      <c r="G83" s="61">
        <v>954000</v>
      </c>
      <c r="H83" s="62"/>
      <c r="I83" s="61"/>
      <c r="J83" s="61">
        <v>854000</v>
      </c>
      <c r="K83" s="61"/>
      <c r="L83" s="61"/>
      <c r="M83" s="61"/>
      <c r="N83" s="61"/>
      <c r="O83" s="61"/>
      <c r="P83" s="61">
        <v>795900</v>
      </c>
      <c r="Q83" s="61"/>
      <c r="R83" s="61"/>
      <c r="S83" s="61">
        <v>795900</v>
      </c>
      <c r="T83" s="61"/>
      <c r="U83" s="61">
        <v>2500</v>
      </c>
      <c r="V83" s="61"/>
      <c r="W83" s="61"/>
      <c r="X83" s="61">
        <v>2500</v>
      </c>
      <c r="Y83" s="2"/>
      <c r="AB83" s="59"/>
    </row>
    <row r="84" spans="1:28" s="43" customFormat="1" ht="51">
      <c r="A84" s="60" t="s">
        <v>200</v>
      </c>
      <c r="B84" s="48" t="s">
        <v>201</v>
      </c>
      <c r="C84" s="46"/>
      <c r="D84" s="46"/>
      <c r="E84" s="46"/>
      <c r="F84" s="55" t="s">
        <v>202</v>
      </c>
      <c r="G84" s="61">
        <v>2228000</v>
      </c>
      <c r="H84" s="62"/>
      <c r="I84" s="61"/>
      <c r="J84" s="61">
        <v>628000</v>
      </c>
      <c r="K84" s="61">
        <v>1600000</v>
      </c>
      <c r="L84" s="61"/>
      <c r="M84" s="61"/>
      <c r="N84" s="61"/>
      <c r="O84" s="61"/>
      <c r="P84" s="61">
        <v>1618000</v>
      </c>
      <c r="Q84" s="61"/>
      <c r="R84" s="61"/>
      <c r="S84" s="61">
        <v>18000</v>
      </c>
      <c r="T84" s="61"/>
      <c r="U84" s="61">
        <v>150000</v>
      </c>
      <c r="V84" s="61"/>
      <c r="W84" s="61"/>
      <c r="X84" s="61">
        <v>150000</v>
      </c>
      <c r="Y84" s="2"/>
      <c r="AB84" s="59"/>
    </row>
    <row r="85" spans="1:28" s="43" customFormat="1" ht="51">
      <c r="A85" s="60" t="s">
        <v>203</v>
      </c>
      <c r="B85" s="48" t="s">
        <v>204</v>
      </c>
      <c r="C85" s="46"/>
      <c r="D85" s="46"/>
      <c r="E85" s="46"/>
      <c r="F85" s="50" t="s">
        <v>205</v>
      </c>
      <c r="G85" s="61">
        <v>659000</v>
      </c>
      <c r="H85" s="62"/>
      <c r="I85" s="61"/>
      <c r="J85" s="61">
        <v>59000</v>
      </c>
      <c r="K85" s="61">
        <v>600000</v>
      </c>
      <c r="L85" s="61"/>
      <c r="M85" s="61"/>
      <c r="N85" s="61"/>
      <c r="O85" s="61"/>
      <c r="P85" s="61">
        <v>599240</v>
      </c>
      <c r="Q85" s="61"/>
      <c r="R85" s="61"/>
      <c r="S85" s="61"/>
      <c r="T85" s="61">
        <v>599240</v>
      </c>
      <c r="U85" s="61">
        <v>7000</v>
      </c>
      <c r="V85" s="61"/>
      <c r="W85" s="61"/>
      <c r="X85" s="61">
        <v>7000</v>
      </c>
      <c r="Y85" s="2"/>
      <c r="AB85" s="59"/>
    </row>
    <row r="86" spans="1:28" s="43" customFormat="1" ht="38.25">
      <c r="A86" s="60" t="s">
        <v>206</v>
      </c>
      <c r="B86" s="48" t="s">
        <v>207</v>
      </c>
      <c r="C86" s="46"/>
      <c r="D86" s="46"/>
      <c r="E86" s="46"/>
      <c r="F86" s="50" t="s">
        <v>208</v>
      </c>
      <c r="G86" s="61">
        <v>238485</v>
      </c>
      <c r="H86" s="62"/>
      <c r="I86" s="61"/>
      <c r="J86" s="61">
        <v>238485</v>
      </c>
      <c r="K86" s="61"/>
      <c r="L86" s="61"/>
      <c r="M86" s="61"/>
      <c r="N86" s="61"/>
      <c r="O86" s="61"/>
      <c r="P86" s="61">
        <v>203369</v>
      </c>
      <c r="Q86" s="61"/>
      <c r="R86" s="61"/>
      <c r="S86" s="61">
        <v>203369</v>
      </c>
      <c r="T86" s="61"/>
      <c r="U86" s="61">
        <v>4000</v>
      </c>
      <c r="V86" s="61"/>
      <c r="W86" s="61"/>
      <c r="X86" s="61">
        <v>4000</v>
      </c>
      <c r="Y86" s="2"/>
      <c r="AB86" s="59"/>
    </row>
    <row r="87" spans="1:28" s="43" customFormat="1" ht="51">
      <c r="A87" s="60" t="s">
        <v>209</v>
      </c>
      <c r="B87" s="48" t="s">
        <v>210</v>
      </c>
      <c r="C87" s="46"/>
      <c r="D87" s="46"/>
      <c r="E87" s="46"/>
      <c r="F87" s="50" t="s">
        <v>211</v>
      </c>
      <c r="G87" s="61">
        <v>344777</v>
      </c>
      <c r="H87" s="62"/>
      <c r="I87" s="61"/>
      <c r="J87" s="61">
        <v>194777</v>
      </c>
      <c r="K87" s="61"/>
      <c r="L87" s="61"/>
      <c r="M87" s="61"/>
      <c r="N87" s="61"/>
      <c r="O87" s="61"/>
      <c r="P87" s="61">
        <v>79500</v>
      </c>
      <c r="Q87" s="61"/>
      <c r="R87" s="61"/>
      <c r="S87" s="61">
        <v>79500</v>
      </c>
      <c r="T87" s="61"/>
      <c r="U87" s="61">
        <v>88500</v>
      </c>
      <c r="V87" s="61"/>
      <c r="W87" s="61"/>
      <c r="X87" s="61">
        <v>88500</v>
      </c>
      <c r="Y87" s="2"/>
      <c r="AB87" s="59"/>
    </row>
    <row r="88" spans="1:28" s="43" customFormat="1" ht="51">
      <c r="A88" s="60" t="s">
        <v>212</v>
      </c>
      <c r="B88" s="63" t="s">
        <v>213</v>
      </c>
      <c r="C88" s="46"/>
      <c r="D88" s="46"/>
      <c r="E88" s="46"/>
      <c r="F88" s="50" t="s">
        <v>214</v>
      </c>
      <c r="G88" s="61">
        <v>309182</v>
      </c>
      <c r="H88" s="62"/>
      <c r="I88" s="61"/>
      <c r="J88" s="61">
        <v>136535</v>
      </c>
      <c r="K88" s="61">
        <v>172647</v>
      </c>
      <c r="L88" s="61"/>
      <c r="M88" s="61"/>
      <c r="N88" s="61"/>
      <c r="O88" s="61"/>
      <c r="P88" s="61">
        <v>174538.94099999999</v>
      </c>
      <c r="Q88" s="61"/>
      <c r="R88" s="61"/>
      <c r="S88" s="61">
        <v>2538.9409999999998</v>
      </c>
      <c r="T88" s="61">
        <v>172000</v>
      </c>
      <c r="U88" s="61">
        <v>41000</v>
      </c>
      <c r="V88" s="61"/>
      <c r="W88" s="61"/>
      <c r="X88" s="61">
        <v>41000</v>
      </c>
      <c r="Y88" s="2"/>
      <c r="AB88" s="59"/>
    </row>
    <row r="89" spans="1:28" s="43" customFormat="1" ht="51">
      <c r="A89" s="60" t="s">
        <v>215</v>
      </c>
      <c r="B89" s="48" t="s">
        <v>216</v>
      </c>
      <c r="C89" s="46"/>
      <c r="D89" s="46"/>
      <c r="E89" s="46"/>
      <c r="F89" s="50" t="s">
        <v>217</v>
      </c>
      <c r="G89" s="61">
        <v>800000</v>
      </c>
      <c r="H89" s="62"/>
      <c r="I89" s="61"/>
      <c r="J89" s="61">
        <v>581058</v>
      </c>
      <c r="K89" s="61">
        <v>218942</v>
      </c>
      <c r="L89" s="61"/>
      <c r="M89" s="61"/>
      <c r="N89" s="61"/>
      <c r="O89" s="61"/>
      <c r="P89" s="61">
        <v>662464</v>
      </c>
      <c r="Q89" s="61"/>
      <c r="R89" s="61"/>
      <c r="S89" s="61">
        <v>443522</v>
      </c>
      <c r="T89" s="61">
        <v>218942</v>
      </c>
      <c r="U89" s="61">
        <v>10000</v>
      </c>
      <c r="V89" s="61"/>
      <c r="W89" s="61"/>
      <c r="X89" s="61">
        <v>10000</v>
      </c>
      <c r="Y89" s="2"/>
      <c r="AB89" s="59"/>
    </row>
    <row r="90" spans="1:28" s="43" customFormat="1" ht="76.5">
      <c r="A90" s="60" t="s">
        <v>218</v>
      </c>
      <c r="B90" s="48" t="s">
        <v>219</v>
      </c>
      <c r="C90" s="46"/>
      <c r="D90" s="46"/>
      <c r="E90" s="46"/>
      <c r="F90" s="50" t="s">
        <v>220</v>
      </c>
      <c r="G90" s="61">
        <v>921129.72766900004</v>
      </c>
      <c r="H90" s="62"/>
      <c r="I90" s="61"/>
      <c r="J90" s="61">
        <v>921129.72766900004</v>
      </c>
      <c r="K90" s="61"/>
      <c r="L90" s="61"/>
      <c r="M90" s="61"/>
      <c r="N90" s="61"/>
      <c r="O90" s="61"/>
      <c r="P90" s="61">
        <v>225756</v>
      </c>
      <c r="Q90" s="61"/>
      <c r="R90" s="61"/>
      <c r="S90" s="61">
        <v>225756</v>
      </c>
      <c r="T90" s="61"/>
      <c r="U90" s="61">
        <v>78000</v>
      </c>
      <c r="V90" s="61"/>
      <c r="W90" s="61"/>
      <c r="X90" s="61">
        <v>78000</v>
      </c>
      <c r="Y90" s="2"/>
      <c r="AB90" s="59"/>
    </row>
    <row r="91" spans="1:28" s="43" customFormat="1" ht="51">
      <c r="A91" s="60" t="s">
        <v>221</v>
      </c>
      <c r="B91" s="48" t="s">
        <v>222</v>
      </c>
      <c r="C91" s="46"/>
      <c r="D91" s="46"/>
      <c r="E91" s="46"/>
      <c r="F91" s="50" t="s">
        <v>223</v>
      </c>
      <c r="G91" s="61">
        <v>753283</v>
      </c>
      <c r="H91" s="62"/>
      <c r="I91" s="61"/>
      <c r="J91" s="61">
        <v>332541</v>
      </c>
      <c r="K91" s="61">
        <v>420742</v>
      </c>
      <c r="L91" s="61"/>
      <c r="M91" s="61"/>
      <c r="N91" s="61"/>
      <c r="O91" s="61"/>
      <c r="P91" s="61">
        <v>572904</v>
      </c>
      <c r="Q91" s="61"/>
      <c r="R91" s="61"/>
      <c r="S91" s="61">
        <v>152162</v>
      </c>
      <c r="T91" s="61"/>
      <c r="U91" s="61">
        <v>81000</v>
      </c>
      <c r="V91" s="61"/>
      <c r="W91" s="61"/>
      <c r="X91" s="61">
        <v>81000</v>
      </c>
      <c r="Y91" s="2"/>
      <c r="AB91" s="59"/>
    </row>
    <row r="92" spans="1:28" s="43" customFormat="1" ht="38.25">
      <c r="A92" s="60" t="s">
        <v>224</v>
      </c>
      <c r="B92" s="48" t="s">
        <v>225</v>
      </c>
      <c r="C92" s="46"/>
      <c r="D92" s="46"/>
      <c r="E92" s="46"/>
      <c r="F92" s="50" t="s">
        <v>226</v>
      </c>
      <c r="G92" s="61">
        <v>1271817</v>
      </c>
      <c r="H92" s="62"/>
      <c r="I92" s="61"/>
      <c r="J92" s="61">
        <v>1271817</v>
      </c>
      <c r="K92" s="61"/>
      <c r="L92" s="61"/>
      <c r="M92" s="61"/>
      <c r="N92" s="61"/>
      <c r="O92" s="61"/>
      <c r="P92" s="61">
        <v>549515</v>
      </c>
      <c r="Q92" s="61"/>
      <c r="R92" s="61"/>
      <c r="S92" s="61">
        <v>549515</v>
      </c>
      <c r="T92" s="61"/>
      <c r="U92" s="61">
        <v>200000</v>
      </c>
      <c r="V92" s="61"/>
      <c r="W92" s="61"/>
      <c r="X92" s="61">
        <v>200000</v>
      </c>
      <c r="Y92" s="2"/>
      <c r="AB92" s="59"/>
    </row>
    <row r="93" spans="1:28" s="43" customFormat="1" ht="25.5">
      <c r="A93" s="60" t="s">
        <v>227</v>
      </c>
      <c r="B93" s="48" t="s">
        <v>228</v>
      </c>
      <c r="C93" s="46"/>
      <c r="D93" s="46"/>
      <c r="E93" s="46"/>
      <c r="F93" s="50" t="s">
        <v>229</v>
      </c>
      <c r="G93" s="61">
        <v>864386</v>
      </c>
      <c r="H93" s="62"/>
      <c r="I93" s="61"/>
      <c r="J93" s="61">
        <v>864386</v>
      </c>
      <c r="K93" s="61"/>
      <c r="L93" s="61"/>
      <c r="M93" s="61"/>
      <c r="N93" s="61"/>
      <c r="O93" s="61"/>
      <c r="P93" s="61">
        <v>144500</v>
      </c>
      <c r="Q93" s="61"/>
      <c r="R93" s="61"/>
      <c r="S93" s="61">
        <v>144500</v>
      </c>
      <c r="T93" s="61"/>
      <c r="U93" s="61">
        <v>200000</v>
      </c>
      <c r="V93" s="61"/>
      <c r="W93" s="61"/>
      <c r="X93" s="61">
        <v>200000</v>
      </c>
      <c r="Y93" s="2"/>
      <c r="AB93" s="59"/>
    </row>
    <row r="94" spans="1:28" s="43" customFormat="1" ht="25.5">
      <c r="A94" s="60" t="s">
        <v>230</v>
      </c>
      <c r="B94" s="48" t="s">
        <v>231</v>
      </c>
      <c r="C94" s="46"/>
      <c r="D94" s="46"/>
      <c r="E94" s="46"/>
      <c r="F94" s="50" t="s">
        <v>232</v>
      </c>
      <c r="G94" s="61">
        <v>752703</v>
      </c>
      <c r="H94" s="62"/>
      <c r="I94" s="61"/>
      <c r="J94" s="61">
        <v>752703</v>
      </c>
      <c r="K94" s="61"/>
      <c r="L94" s="61"/>
      <c r="M94" s="61"/>
      <c r="N94" s="61"/>
      <c r="O94" s="61"/>
      <c r="P94" s="61">
        <v>332484</v>
      </c>
      <c r="Q94" s="61"/>
      <c r="R94" s="61"/>
      <c r="S94" s="61">
        <v>332484</v>
      </c>
      <c r="T94" s="61"/>
      <c r="U94" s="61">
        <v>136739</v>
      </c>
      <c r="V94" s="61"/>
      <c r="W94" s="61"/>
      <c r="X94" s="61">
        <v>136739</v>
      </c>
      <c r="Y94" s="2"/>
      <c r="AB94" s="59"/>
    </row>
    <row r="95" spans="1:28" s="43" customFormat="1" ht="38.25">
      <c r="A95" s="60" t="s">
        <v>233</v>
      </c>
      <c r="B95" s="48" t="s">
        <v>234</v>
      </c>
      <c r="C95" s="46"/>
      <c r="D95" s="46"/>
      <c r="E95" s="46"/>
      <c r="F95" s="50" t="s">
        <v>235</v>
      </c>
      <c r="G95" s="61">
        <v>943242</v>
      </c>
      <c r="H95" s="62"/>
      <c r="I95" s="61"/>
      <c r="J95" s="61">
        <v>943242</v>
      </c>
      <c r="K95" s="61"/>
      <c r="L95" s="61"/>
      <c r="M95" s="61"/>
      <c r="N95" s="61"/>
      <c r="O95" s="61"/>
      <c r="P95" s="61">
        <v>2350</v>
      </c>
      <c r="Q95" s="61"/>
      <c r="R95" s="61"/>
      <c r="S95" s="61">
        <v>2350</v>
      </c>
      <c r="T95" s="61"/>
      <c r="U95" s="61">
        <v>150000</v>
      </c>
      <c r="V95" s="61"/>
      <c r="W95" s="61"/>
      <c r="X95" s="61">
        <v>150000</v>
      </c>
      <c r="Y95" s="2"/>
      <c r="AB95" s="59"/>
    </row>
    <row r="96" spans="1:28" s="43" customFormat="1" ht="51">
      <c r="A96" s="60" t="s">
        <v>236</v>
      </c>
      <c r="B96" s="48" t="s">
        <v>237</v>
      </c>
      <c r="C96" s="46"/>
      <c r="D96" s="46"/>
      <c r="E96" s="46"/>
      <c r="F96" s="50" t="s">
        <v>238</v>
      </c>
      <c r="G96" s="61">
        <v>1186111</v>
      </c>
      <c r="H96" s="62"/>
      <c r="I96" s="61"/>
      <c r="J96" s="61">
        <v>1186111</v>
      </c>
      <c r="K96" s="61"/>
      <c r="L96" s="61"/>
      <c r="M96" s="61"/>
      <c r="N96" s="61"/>
      <c r="O96" s="61"/>
      <c r="P96" s="61">
        <v>6000</v>
      </c>
      <c r="Q96" s="61"/>
      <c r="R96" s="61"/>
      <c r="S96" s="61">
        <v>6000</v>
      </c>
      <c r="T96" s="61"/>
      <c r="U96" s="61">
        <v>230000</v>
      </c>
      <c r="V96" s="61"/>
      <c r="W96" s="61"/>
      <c r="X96" s="61">
        <v>230000</v>
      </c>
      <c r="Y96" s="2"/>
      <c r="AB96" s="59"/>
    </row>
    <row r="97" spans="1:25" s="43" customFormat="1" ht="18.75">
      <c r="A97" s="44" t="s">
        <v>239</v>
      </c>
      <c r="B97" s="45" t="s">
        <v>240</v>
      </c>
      <c r="C97" s="46"/>
      <c r="D97" s="46"/>
      <c r="E97" s="46"/>
      <c r="F97" s="46"/>
      <c r="G97" s="37">
        <f>G98</f>
        <v>1414035.689</v>
      </c>
      <c r="H97" s="37">
        <f t="shared" ref="H97:X97" si="9">H98</f>
        <v>0</v>
      </c>
      <c r="I97" s="37">
        <f t="shared" si="9"/>
        <v>0</v>
      </c>
      <c r="J97" s="37">
        <f t="shared" si="9"/>
        <v>1050757.689</v>
      </c>
      <c r="K97" s="37">
        <f t="shared" si="9"/>
        <v>46680</v>
      </c>
      <c r="L97" s="37">
        <f t="shared" si="9"/>
        <v>0</v>
      </c>
      <c r="M97" s="37">
        <f t="shared" si="9"/>
        <v>0</v>
      </c>
      <c r="N97" s="37">
        <f t="shared" si="9"/>
        <v>0</v>
      </c>
      <c r="O97" s="37">
        <f t="shared" si="9"/>
        <v>0</v>
      </c>
      <c r="P97" s="37">
        <f t="shared" si="9"/>
        <v>843458.53799999994</v>
      </c>
      <c r="Q97" s="37">
        <f t="shared" si="9"/>
        <v>0</v>
      </c>
      <c r="R97" s="37">
        <f t="shared" si="9"/>
        <v>0</v>
      </c>
      <c r="S97" s="37">
        <f t="shared" si="9"/>
        <v>630130.53799999994</v>
      </c>
      <c r="T97" s="37">
        <f t="shared" si="9"/>
        <v>0</v>
      </c>
      <c r="U97" s="37">
        <f t="shared" si="9"/>
        <v>341625</v>
      </c>
      <c r="V97" s="37">
        <f t="shared" si="9"/>
        <v>0</v>
      </c>
      <c r="W97" s="37">
        <f t="shared" si="9"/>
        <v>0</v>
      </c>
      <c r="X97" s="37">
        <f t="shared" si="9"/>
        <v>341625</v>
      </c>
      <c r="Y97" s="2"/>
    </row>
    <row r="98" spans="1:25" s="43" customFormat="1" ht="25.5">
      <c r="A98" s="44" t="s">
        <v>26</v>
      </c>
      <c r="B98" s="45" t="s">
        <v>81</v>
      </c>
      <c r="C98" s="46"/>
      <c r="D98" s="46"/>
      <c r="E98" s="46"/>
      <c r="F98" s="46"/>
      <c r="G98" s="37">
        <f t="shared" ref="G98:S98" si="10">SUM(G99:G264)</f>
        <v>1414035.689</v>
      </c>
      <c r="H98" s="37">
        <f t="shared" si="10"/>
        <v>0</v>
      </c>
      <c r="I98" s="37">
        <f t="shared" si="10"/>
        <v>0</v>
      </c>
      <c r="J98" s="37">
        <f t="shared" si="10"/>
        <v>1050757.689</v>
      </c>
      <c r="K98" s="37">
        <f t="shared" si="10"/>
        <v>46680</v>
      </c>
      <c r="L98" s="37">
        <f t="shared" si="10"/>
        <v>0</v>
      </c>
      <c r="M98" s="37">
        <f t="shared" si="10"/>
        <v>0</v>
      </c>
      <c r="N98" s="37">
        <f t="shared" si="10"/>
        <v>0</v>
      </c>
      <c r="O98" s="37">
        <f t="shared" si="10"/>
        <v>0</v>
      </c>
      <c r="P98" s="37">
        <f t="shared" si="10"/>
        <v>843458.53799999994</v>
      </c>
      <c r="Q98" s="37">
        <f t="shared" si="10"/>
        <v>0</v>
      </c>
      <c r="R98" s="37">
        <f t="shared" si="10"/>
        <v>0</v>
      </c>
      <c r="S98" s="37">
        <f t="shared" si="10"/>
        <v>630130.53799999994</v>
      </c>
      <c r="T98" s="37"/>
      <c r="U98" s="37">
        <f>SUM(U99:U264)</f>
        <v>341625</v>
      </c>
      <c r="V98" s="37">
        <f>SUM(V99:V264)</f>
        <v>0</v>
      </c>
      <c r="W98" s="37">
        <f>SUM(W99:W264)</f>
        <v>0</v>
      </c>
      <c r="X98" s="37">
        <f>SUM(X99:X264)</f>
        <v>341625</v>
      </c>
      <c r="Y98" s="2"/>
    </row>
    <row r="99" spans="1:25" s="43" customFormat="1" ht="25.5">
      <c r="A99" s="60">
        <v>1</v>
      </c>
      <c r="B99" s="64" t="s">
        <v>241</v>
      </c>
      <c r="C99" s="49" t="s">
        <v>242</v>
      </c>
      <c r="D99" s="46"/>
      <c r="E99" s="46"/>
      <c r="F99" s="50" t="s">
        <v>243</v>
      </c>
      <c r="G99" s="65">
        <v>5000</v>
      </c>
      <c r="H99" s="51"/>
      <c r="I99" s="51"/>
      <c r="J99" s="65">
        <v>5000</v>
      </c>
      <c r="K99" s="65">
        <v>0</v>
      </c>
      <c r="L99" s="51"/>
      <c r="M99" s="51"/>
      <c r="N99" s="51"/>
      <c r="O99" s="51"/>
      <c r="P99" s="51">
        <v>4657</v>
      </c>
      <c r="Q99" s="51"/>
      <c r="R99" s="51"/>
      <c r="S99" s="51">
        <v>4657</v>
      </c>
      <c r="T99" s="51"/>
      <c r="U99" s="53">
        <v>343</v>
      </c>
      <c r="V99" s="51"/>
      <c r="W99" s="51"/>
      <c r="X99" s="53">
        <v>343</v>
      </c>
      <c r="Y99" s="2"/>
    </row>
    <row r="100" spans="1:25" s="43" customFormat="1" ht="25.5">
      <c r="A100" s="60" t="s">
        <v>113</v>
      </c>
      <c r="B100" s="64" t="s">
        <v>244</v>
      </c>
      <c r="C100" s="49"/>
      <c r="D100" s="46"/>
      <c r="E100" s="46"/>
      <c r="F100" s="50" t="s">
        <v>245</v>
      </c>
      <c r="G100" s="65">
        <v>10000</v>
      </c>
      <c r="H100" s="51"/>
      <c r="I100" s="51"/>
      <c r="J100" s="65">
        <v>7000</v>
      </c>
      <c r="K100" s="65">
        <v>3000</v>
      </c>
      <c r="L100" s="51"/>
      <c r="M100" s="51"/>
      <c r="N100" s="51"/>
      <c r="O100" s="51"/>
      <c r="P100" s="51">
        <v>6451</v>
      </c>
      <c r="Q100" s="51"/>
      <c r="R100" s="51"/>
      <c r="S100" s="51">
        <v>6451</v>
      </c>
      <c r="T100" s="51"/>
      <c r="U100" s="53">
        <v>549</v>
      </c>
      <c r="V100" s="51"/>
      <c r="W100" s="51"/>
      <c r="X100" s="53">
        <v>549</v>
      </c>
      <c r="Y100" s="2"/>
    </row>
    <row r="101" spans="1:25" s="43" customFormat="1" ht="38.25">
      <c r="A101" s="60">
        <v>2</v>
      </c>
      <c r="B101" s="64" t="s">
        <v>246</v>
      </c>
      <c r="C101" s="49"/>
      <c r="D101" s="46"/>
      <c r="E101" s="46"/>
      <c r="F101" s="50" t="s">
        <v>247</v>
      </c>
      <c r="G101" s="65">
        <v>13500</v>
      </c>
      <c r="H101" s="51"/>
      <c r="I101" s="51"/>
      <c r="J101" s="65">
        <v>11100</v>
      </c>
      <c r="K101" s="65">
        <v>2400</v>
      </c>
      <c r="L101" s="51"/>
      <c r="M101" s="51"/>
      <c r="N101" s="51"/>
      <c r="O101" s="51"/>
      <c r="P101" s="51">
        <v>9805</v>
      </c>
      <c r="Q101" s="51"/>
      <c r="R101" s="51"/>
      <c r="S101" s="51">
        <v>9805</v>
      </c>
      <c r="T101" s="51"/>
      <c r="U101" s="53">
        <v>1295</v>
      </c>
      <c r="V101" s="51"/>
      <c r="W101" s="51"/>
      <c r="X101" s="53">
        <v>1295</v>
      </c>
      <c r="Y101" s="2"/>
    </row>
    <row r="102" spans="1:25" s="43" customFormat="1" ht="25.5">
      <c r="A102" s="60" t="s">
        <v>116</v>
      </c>
      <c r="B102" s="64" t="s">
        <v>248</v>
      </c>
      <c r="C102" s="49"/>
      <c r="D102" s="46"/>
      <c r="E102" s="46"/>
      <c r="F102" s="50" t="s">
        <v>249</v>
      </c>
      <c r="G102" s="65">
        <v>6000</v>
      </c>
      <c r="H102" s="51"/>
      <c r="I102" s="51"/>
      <c r="J102" s="65">
        <v>6000</v>
      </c>
      <c r="K102" s="65">
        <v>0</v>
      </c>
      <c r="L102" s="51"/>
      <c r="M102" s="51"/>
      <c r="N102" s="51"/>
      <c r="O102" s="51"/>
      <c r="P102" s="51">
        <v>3900</v>
      </c>
      <c r="Q102" s="51"/>
      <c r="R102" s="51"/>
      <c r="S102" s="51">
        <v>3900</v>
      </c>
      <c r="T102" s="51"/>
      <c r="U102" s="53">
        <v>1800</v>
      </c>
      <c r="V102" s="51"/>
      <c r="W102" s="51"/>
      <c r="X102" s="53">
        <v>1800</v>
      </c>
      <c r="Y102" s="2"/>
    </row>
    <row r="103" spans="1:25" s="43" customFormat="1" ht="25.5">
      <c r="A103" s="60">
        <v>3</v>
      </c>
      <c r="B103" s="64" t="s">
        <v>250</v>
      </c>
      <c r="C103" s="49"/>
      <c r="D103" s="46"/>
      <c r="E103" s="46"/>
      <c r="F103" s="50" t="s">
        <v>251</v>
      </c>
      <c r="G103" s="65">
        <v>9500</v>
      </c>
      <c r="H103" s="51"/>
      <c r="I103" s="51"/>
      <c r="J103" s="65">
        <v>9500</v>
      </c>
      <c r="K103" s="65">
        <v>0</v>
      </c>
      <c r="L103" s="51"/>
      <c r="M103" s="51"/>
      <c r="N103" s="51"/>
      <c r="O103" s="51"/>
      <c r="P103" s="51">
        <v>4916</v>
      </c>
      <c r="Q103" s="51"/>
      <c r="R103" s="51"/>
      <c r="S103" s="51">
        <v>4916</v>
      </c>
      <c r="T103" s="51"/>
      <c r="U103" s="53">
        <v>4100</v>
      </c>
      <c r="V103" s="51"/>
      <c r="W103" s="51"/>
      <c r="X103" s="53">
        <v>4100</v>
      </c>
      <c r="Y103" s="2"/>
    </row>
    <row r="104" spans="1:25" s="43" customFormat="1" ht="25.5">
      <c r="A104" s="60" t="s">
        <v>119</v>
      </c>
      <c r="B104" s="64" t="s">
        <v>252</v>
      </c>
      <c r="C104" s="49"/>
      <c r="D104" s="46"/>
      <c r="E104" s="46"/>
      <c r="F104" s="50" t="s">
        <v>253</v>
      </c>
      <c r="G104" s="65">
        <v>9500</v>
      </c>
      <c r="H104" s="51"/>
      <c r="I104" s="51"/>
      <c r="J104" s="65">
        <v>9500</v>
      </c>
      <c r="K104" s="65">
        <v>0</v>
      </c>
      <c r="L104" s="51"/>
      <c r="M104" s="51"/>
      <c r="N104" s="51"/>
      <c r="O104" s="51"/>
      <c r="P104" s="51">
        <v>5000</v>
      </c>
      <c r="Q104" s="51"/>
      <c r="R104" s="51"/>
      <c r="S104" s="51">
        <v>5000</v>
      </c>
      <c r="T104" s="51"/>
      <c r="U104" s="53">
        <v>4000</v>
      </c>
      <c r="V104" s="51"/>
      <c r="W104" s="51"/>
      <c r="X104" s="53">
        <v>4000</v>
      </c>
      <c r="Y104" s="2"/>
    </row>
    <row r="105" spans="1:25" s="43" customFormat="1" ht="25.5">
      <c r="A105" s="60">
        <v>4</v>
      </c>
      <c r="B105" s="64" t="s">
        <v>254</v>
      </c>
      <c r="C105" s="49"/>
      <c r="D105" s="46"/>
      <c r="E105" s="46"/>
      <c r="F105" s="50" t="s">
        <v>255</v>
      </c>
      <c r="G105" s="65">
        <v>10630</v>
      </c>
      <c r="H105" s="51"/>
      <c r="I105" s="51"/>
      <c r="J105" s="65">
        <v>10630</v>
      </c>
      <c r="K105" s="65">
        <v>0</v>
      </c>
      <c r="L105" s="51"/>
      <c r="M105" s="51"/>
      <c r="N105" s="51"/>
      <c r="O105" s="51"/>
      <c r="P105" s="51">
        <v>5900</v>
      </c>
      <c r="Q105" s="51"/>
      <c r="R105" s="51"/>
      <c r="S105" s="51">
        <v>5900</v>
      </c>
      <c r="T105" s="51"/>
      <c r="U105" s="53">
        <v>4200</v>
      </c>
      <c r="V105" s="51"/>
      <c r="W105" s="51"/>
      <c r="X105" s="53">
        <v>4200</v>
      </c>
      <c r="Y105" s="2"/>
    </row>
    <row r="106" spans="1:25" s="43" customFormat="1" ht="38.25">
      <c r="A106" s="60" t="s">
        <v>122</v>
      </c>
      <c r="B106" s="64" t="s">
        <v>256</v>
      </c>
      <c r="C106" s="49"/>
      <c r="D106" s="46"/>
      <c r="E106" s="46"/>
      <c r="F106" s="50" t="s">
        <v>257</v>
      </c>
      <c r="G106" s="65">
        <v>20000</v>
      </c>
      <c r="H106" s="51"/>
      <c r="I106" s="51"/>
      <c r="J106" s="65">
        <v>17500</v>
      </c>
      <c r="K106" s="65">
        <v>2500</v>
      </c>
      <c r="L106" s="51"/>
      <c r="M106" s="51"/>
      <c r="N106" s="51"/>
      <c r="O106" s="51"/>
      <c r="P106" s="51">
        <v>17500</v>
      </c>
      <c r="Q106" s="51"/>
      <c r="R106" s="51"/>
      <c r="S106" s="51">
        <v>17500</v>
      </c>
      <c r="T106" s="51"/>
      <c r="U106" s="53">
        <v>0</v>
      </c>
      <c r="V106" s="51"/>
      <c r="W106" s="51"/>
      <c r="X106" s="53">
        <v>0</v>
      </c>
      <c r="Y106" s="2"/>
    </row>
    <row r="107" spans="1:25" s="43" customFormat="1" ht="25.5">
      <c r="A107" s="60">
        <v>5</v>
      </c>
      <c r="B107" s="48" t="s">
        <v>258</v>
      </c>
      <c r="C107" s="49"/>
      <c r="D107" s="46"/>
      <c r="E107" s="46"/>
      <c r="F107" s="50" t="s">
        <v>259</v>
      </c>
      <c r="G107" s="65">
        <v>8500</v>
      </c>
      <c r="H107" s="51"/>
      <c r="I107" s="51"/>
      <c r="J107" s="65">
        <v>8500</v>
      </c>
      <c r="K107" s="65">
        <v>0</v>
      </c>
      <c r="L107" s="51"/>
      <c r="M107" s="51"/>
      <c r="N107" s="51"/>
      <c r="O107" s="51"/>
      <c r="P107" s="51">
        <v>7650</v>
      </c>
      <c r="Q107" s="51"/>
      <c r="R107" s="51"/>
      <c r="S107" s="51">
        <v>7650</v>
      </c>
      <c r="T107" s="51"/>
      <c r="U107" s="53">
        <v>850</v>
      </c>
      <c r="V107" s="51"/>
      <c r="W107" s="51"/>
      <c r="X107" s="53">
        <v>850</v>
      </c>
      <c r="Y107" s="2"/>
    </row>
    <row r="108" spans="1:25" s="43" customFormat="1" ht="25.5">
      <c r="A108" s="60" t="s">
        <v>125</v>
      </c>
      <c r="B108" s="48" t="s">
        <v>260</v>
      </c>
      <c r="C108" s="49"/>
      <c r="D108" s="46"/>
      <c r="E108" s="46"/>
      <c r="F108" s="50" t="s">
        <v>261</v>
      </c>
      <c r="G108" s="65">
        <v>9500</v>
      </c>
      <c r="H108" s="51"/>
      <c r="I108" s="51"/>
      <c r="J108" s="65">
        <v>9500</v>
      </c>
      <c r="K108" s="65">
        <v>0</v>
      </c>
      <c r="L108" s="51"/>
      <c r="M108" s="51"/>
      <c r="N108" s="51"/>
      <c r="O108" s="51"/>
      <c r="P108" s="51">
        <v>8550</v>
      </c>
      <c r="Q108" s="51"/>
      <c r="R108" s="51"/>
      <c r="S108" s="51">
        <v>8550</v>
      </c>
      <c r="T108" s="51"/>
      <c r="U108" s="53">
        <v>950</v>
      </c>
      <c r="V108" s="51"/>
      <c r="W108" s="51"/>
      <c r="X108" s="53">
        <v>950</v>
      </c>
      <c r="Y108" s="2"/>
    </row>
    <row r="109" spans="1:25" s="43" customFormat="1" ht="25.5">
      <c r="A109" s="60">
        <v>6</v>
      </c>
      <c r="B109" s="48" t="s">
        <v>262</v>
      </c>
      <c r="C109" s="49"/>
      <c r="D109" s="46"/>
      <c r="E109" s="46"/>
      <c r="F109" s="50" t="s">
        <v>263</v>
      </c>
      <c r="G109" s="65">
        <v>12000</v>
      </c>
      <c r="H109" s="51"/>
      <c r="I109" s="51"/>
      <c r="J109" s="65">
        <v>11000</v>
      </c>
      <c r="K109" s="65">
        <v>1000</v>
      </c>
      <c r="L109" s="51"/>
      <c r="M109" s="51"/>
      <c r="N109" s="51"/>
      <c r="O109" s="51"/>
      <c r="P109" s="51">
        <v>9103.1229999999996</v>
      </c>
      <c r="Q109" s="51"/>
      <c r="R109" s="51"/>
      <c r="S109" s="51">
        <v>9103.1229999999996</v>
      </c>
      <c r="T109" s="51"/>
      <c r="U109" s="53">
        <v>1897</v>
      </c>
      <c r="V109" s="51"/>
      <c r="W109" s="51"/>
      <c r="X109" s="53">
        <v>1897</v>
      </c>
      <c r="Y109" s="2"/>
    </row>
    <row r="110" spans="1:25" s="43" customFormat="1" ht="25.5">
      <c r="A110" s="60" t="s">
        <v>128</v>
      </c>
      <c r="B110" s="48" t="s">
        <v>264</v>
      </c>
      <c r="C110" s="49"/>
      <c r="D110" s="46"/>
      <c r="E110" s="46"/>
      <c r="F110" s="50" t="s">
        <v>265</v>
      </c>
      <c r="G110" s="65">
        <v>11400</v>
      </c>
      <c r="H110" s="51"/>
      <c r="I110" s="51"/>
      <c r="J110" s="65">
        <v>11400</v>
      </c>
      <c r="K110" s="65">
        <v>0</v>
      </c>
      <c r="L110" s="51"/>
      <c r="M110" s="51"/>
      <c r="N110" s="51"/>
      <c r="O110" s="51"/>
      <c r="P110" s="51">
        <v>9835.2929999999997</v>
      </c>
      <c r="Q110" s="51"/>
      <c r="R110" s="51"/>
      <c r="S110" s="51">
        <v>9835.2929999999997</v>
      </c>
      <c r="T110" s="51"/>
      <c r="U110" s="53">
        <v>1000</v>
      </c>
      <c r="V110" s="51"/>
      <c r="W110" s="51"/>
      <c r="X110" s="53">
        <v>1000</v>
      </c>
      <c r="Y110" s="2"/>
    </row>
    <row r="111" spans="1:25" s="43" customFormat="1" ht="25.5">
      <c r="A111" s="60">
        <v>7</v>
      </c>
      <c r="B111" s="48" t="s">
        <v>266</v>
      </c>
      <c r="C111" s="49"/>
      <c r="D111" s="46"/>
      <c r="E111" s="46"/>
      <c r="F111" s="50" t="s">
        <v>267</v>
      </c>
      <c r="G111" s="65">
        <v>10000</v>
      </c>
      <c r="H111" s="51"/>
      <c r="I111" s="51"/>
      <c r="J111" s="65">
        <v>10000</v>
      </c>
      <c r="K111" s="65">
        <v>0</v>
      </c>
      <c r="L111" s="51"/>
      <c r="M111" s="51"/>
      <c r="N111" s="51"/>
      <c r="O111" s="51"/>
      <c r="P111" s="51">
        <v>6877</v>
      </c>
      <c r="Q111" s="51"/>
      <c r="R111" s="51"/>
      <c r="S111" s="51">
        <v>6877</v>
      </c>
      <c r="T111" s="51"/>
      <c r="U111" s="53">
        <v>2620</v>
      </c>
      <c r="V111" s="51"/>
      <c r="W111" s="51"/>
      <c r="X111" s="53">
        <v>2620</v>
      </c>
      <c r="Y111" s="2"/>
    </row>
    <row r="112" spans="1:25" s="43" customFormat="1" ht="38.25">
      <c r="A112" s="60" t="s">
        <v>131</v>
      </c>
      <c r="B112" s="48" t="s">
        <v>268</v>
      </c>
      <c r="C112" s="49"/>
      <c r="D112" s="46"/>
      <c r="E112" s="46"/>
      <c r="F112" s="50" t="s">
        <v>269</v>
      </c>
      <c r="G112" s="65">
        <v>10000</v>
      </c>
      <c r="H112" s="51"/>
      <c r="I112" s="51"/>
      <c r="J112" s="65">
        <v>10000</v>
      </c>
      <c r="K112" s="65">
        <v>0</v>
      </c>
      <c r="L112" s="51"/>
      <c r="M112" s="51"/>
      <c r="N112" s="51"/>
      <c r="O112" s="51"/>
      <c r="P112" s="51">
        <v>8907</v>
      </c>
      <c r="Q112" s="51"/>
      <c r="R112" s="51"/>
      <c r="S112" s="51">
        <v>8907</v>
      </c>
      <c r="T112" s="51"/>
      <c r="U112" s="53">
        <v>600</v>
      </c>
      <c r="V112" s="51"/>
      <c r="W112" s="51"/>
      <c r="X112" s="53">
        <v>600</v>
      </c>
      <c r="Y112" s="2"/>
    </row>
    <row r="113" spans="1:25" s="43" customFormat="1" ht="25.5">
      <c r="A113" s="60">
        <v>8</v>
      </c>
      <c r="B113" s="64" t="s">
        <v>270</v>
      </c>
      <c r="C113" s="49"/>
      <c r="D113" s="46"/>
      <c r="E113" s="46"/>
      <c r="F113" s="50" t="s">
        <v>271</v>
      </c>
      <c r="G113" s="65">
        <v>10500</v>
      </c>
      <c r="H113" s="51"/>
      <c r="I113" s="51"/>
      <c r="J113" s="65">
        <v>9495</v>
      </c>
      <c r="K113" s="65">
        <v>1005</v>
      </c>
      <c r="L113" s="51"/>
      <c r="M113" s="51"/>
      <c r="N113" s="51"/>
      <c r="O113" s="51"/>
      <c r="P113" s="51">
        <v>9012</v>
      </c>
      <c r="Q113" s="51"/>
      <c r="R113" s="51"/>
      <c r="S113" s="51">
        <v>9012</v>
      </c>
      <c r="T113" s="51"/>
      <c r="U113" s="53">
        <v>483</v>
      </c>
      <c r="V113" s="51"/>
      <c r="W113" s="51"/>
      <c r="X113" s="53">
        <v>483</v>
      </c>
      <c r="Y113" s="2"/>
    </row>
    <row r="114" spans="1:25" s="43" customFormat="1" ht="25.5">
      <c r="A114" s="60" t="s">
        <v>134</v>
      </c>
      <c r="B114" s="64" t="s">
        <v>272</v>
      </c>
      <c r="C114" s="49"/>
      <c r="D114" s="46"/>
      <c r="E114" s="46"/>
      <c r="F114" s="50" t="s">
        <v>273</v>
      </c>
      <c r="G114" s="65">
        <v>14600</v>
      </c>
      <c r="H114" s="51"/>
      <c r="I114" s="51"/>
      <c r="J114" s="65">
        <v>12600</v>
      </c>
      <c r="K114" s="65">
        <v>2000</v>
      </c>
      <c r="L114" s="51"/>
      <c r="M114" s="51"/>
      <c r="N114" s="51"/>
      <c r="O114" s="51"/>
      <c r="P114" s="51">
        <v>12027</v>
      </c>
      <c r="Q114" s="51"/>
      <c r="R114" s="51"/>
      <c r="S114" s="51">
        <v>12027</v>
      </c>
      <c r="T114" s="51"/>
      <c r="U114" s="53">
        <v>573</v>
      </c>
      <c r="V114" s="51"/>
      <c r="W114" s="51"/>
      <c r="X114" s="53">
        <v>573</v>
      </c>
      <c r="Y114" s="2"/>
    </row>
    <row r="115" spans="1:25" s="43" customFormat="1" ht="25.5">
      <c r="A115" s="60">
        <v>9</v>
      </c>
      <c r="B115" s="64" t="s">
        <v>274</v>
      </c>
      <c r="C115" s="49"/>
      <c r="D115" s="46"/>
      <c r="E115" s="46"/>
      <c r="F115" s="50" t="s">
        <v>275</v>
      </c>
      <c r="G115" s="65">
        <v>14870</v>
      </c>
      <c r="H115" s="51"/>
      <c r="I115" s="51"/>
      <c r="J115" s="65">
        <v>12500</v>
      </c>
      <c r="K115" s="65">
        <v>2370</v>
      </c>
      <c r="L115" s="51"/>
      <c r="M115" s="51"/>
      <c r="N115" s="51"/>
      <c r="O115" s="51"/>
      <c r="P115" s="51">
        <v>11925</v>
      </c>
      <c r="Q115" s="51"/>
      <c r="R115" s="51"/>
      <c r="S115" s="51">
        <v>11925</v>
      </c>
      <c r="T115" s="51"/>
      <c r="U115" s="53">
        <v>575</v>
      </c>
      <c r="V115" s="51"/>
      <c r="W115" s="51"/>
      <c r="X115" s="53">
        <v>575</v>
      </c>
      <c r="Y115" s="2"/>
    </row>
    <row r="116" spans="1:25" s="43" customFormat="1" ht="38.25">
      <c r="A116" s="60" t="s">
        <v>137</v>
      </c>
      <c r="B116" s="48" t="s">
        <v>276</v>
      </c>
      <c r="C116" s="49"/>
      <c r="D116" s="46"/>
      <c r="E116" s="46"/>
      <c r="F116" s="50" t="s">
        <v>277</v>
      </c>
      <c r="G116" s="65">
        <v>24000</v>
      </c>
      <c r="H116" s="51"/>
      <c r="I116" s="51"/>
      <c r="J116" s="65">
        <v>24000</v>
      </c>
      <c r="K116" s="65">
        <v>0</v>
      </c>
      <c r="L116" s="51"/>
      <c r="M116" s="51"/>
      <c r="N116" s="51"/>
      <c r="O116" s="51"/>
      <c r="P116" s="51">
        <v>23300</v>
      </c>
      <c r="Q116" s="51"/>
      <c r="R116" s="51"/>
      <c r="S116" s="51">
        <v>23300</v>
      </c>
      <c r="T116" s="51"/>
      <c r="U116" s="53">
        <v>700</v>
      </c>
      <c r="V116" s="51"/>
      <c r="W116" s="51"/>
      <c r="X116" s="53">
        <v>700</v>
      </c>
      <c r="Y116" s="2"/>
    </row>
    <row r="117" spans="1:25" s="43" customFormat="1" ht="25.5">
      <c r="A117" s="60">
        <v>10</v>
      </c>
      <c r="B117" s="48" t="s">
        <v>278</v>
      </c>
      <c r="C117" s="49"/>
      <c r="D117" s="46"/>
      <c r="E117" s="46"/>
      <c r="F117" s="50" t="s">
        <v>279</v>
      </c>
      <c r="G117" s="65">
        <v>20000</v>
      </c>
      <c r="H117" s="51"/>
      <c r="I117" s="51"/>
      <c r="J117" s="65">
        <v>20000</v>
      </c>
      <c r="K117" s="65">
        <v>0</v>
      </c>
      <c r="L117" s="51"/>
      <c r="M117" s="51"/>
      <c r="N117" s="51"/>
      <c r="O117" s="51"/>
      <c r="P117" s="51">
        <v>19040</v>
      </c>
      <c r="Q117" s="51"/>
      <c r="R117" s="51"/>
      <c r="S117" s="51">
        <v>19040</v>
      </c>
      <c r="T117" s="51"/>
      <c r="U117" s="53">
        <v>0</v>
      </c>
      <c r="V117" s="51"/>
      <c r="W117" s="51"/>
      <c r="X117" s="53">
        <v>0</v>
      </c>
      <c r="Y117" s="2"/>
    </row>
    <row r="118" spans="1:25" s="43" customFormat="1" ht="25.5">
      <c r="A118" s="60" t="s">
        <v>140</v>
      </c>
      <c r="B118" s="64" t="s">
        <v>280</v>
      </c>
      <c r="C118" s="49"/>
      <c r="D118" s="46"/>
      <c r="E118" s="46"/>
      <c r="F118" s="50" t="s">
        <v>281</v>
      </c>
      <c r="G118" s="65">
        <v>28000</v>
      </c>
      <c r="H118" s="51"/>
      <c r="I118" s="51"/>
      <c r="J118" s="65">
        <v>19000</v>
      </c>
      <c r="K118" s="65">
        <v>9000</v>
      </c>
      <c r="L118" s="51"/>
      <c r="M118" s="51"/>
      <c r="N118" s="51"/>
      <c r="O118" s="51"/>
      <c r="P118" s="51">
        <v>12262</v>
      </c>
      <c r="Q118" s="51"/>
      <c r="R118" s="51"/>
      <c r="S118" s="51">
        <v>12262</v>
      </c>
      <c r="T118" s="51"/>
      <c r="U118" s="53">
        <v>5800</v>
      </c>
      <c r="V118" s="51"/>
      <c r="W118" s="51"/>
      <c r="X118" s="53">
        <v>5800</v>
      </c>
      <c r="Y118" s="2"/>
    </row>
    <row r="119" spans="1:25" s="43" customFormat="1" ht="38.25">
      <c r="A119" s="60">
        <v>11</v>
      </c>
      <c r="B119" s="64" t="s">
        <v>282</v>
      </c>
      <c r="C119" s="49"/>
      <c r="D119" s="46"/>
      <c r="E119" s="46"/>
      <c r="F119" s="50" t="s">
        <v>283</v>
      </c>
      <c r="G119" s="65">
        <v>18036</v>
      </c>
      <c r="H119" s="51"/>
      <c r="I119" s="51"/>
      <c r="J119" s="65">
        <v>14036</v>
      </c>
      <c r="K119" s="65">
        <v>4000</v>
      </c>
      <c r="L119" s="51"/>
      <c r="M119" s="51"/>
      <c r="N119" s="51"/>
      <c r="O119" s="51"/>
      <c r="P119" s="51">
        <v>9100</v>
      </c>
      <c r="Q119" s="51"/>
      <c r="R119" s="51"/>
      <c r="S119" s="51">
        <v>9100</v>
      </c>
      <c r="T119" s="51"/>
      <c r="U119" s="53">
        <v>4200</v>
      </c>
      <c r="V119" s="51"/>
      <c r="W119" s="51"/>
      <c r="X119" s="53">
        <v>4200</v>
      </c>
      <c r="Y119" s="2"/>
    </row>
    <row r="120" spans="1:25" s="43" customFormat="1" ht="38.25">
      <c r="A120" s="60" t="s">
        <v>143</v>
      </c>
      <c r="B120" s="64" t="s">
        <v>284</v>
      </c>
      <c r="C120" s="49"/>
      <c r="D120" s="46"/>
      <c r="E120" s="46"/>
      <c r="F120" s="50" t="s">
        <v>285</v>
      </c>
      <c r="G120" s="65">
        <v>30000</v>
      </c>
      <c r="H120" s="51"/>
      <c r="I120" s="51"/>
      <c r="J120" s="65">
        <v>30000</v>
      </c>
      <c r="K120" s="65">
        <v>0</v>
      </c>
      <c r="L120" s="51"/>
      <c r="M120" s="51"/>
      <c r="N120" s="51"/>
      <c r="O120" s="51"/>
      <c r="P120" s="51">
        <v>25314</v>
      </c>
      <c r="Q120" s="51"/>
      <c r="R120" s="51"/>
      <c r="S120" s="51">
        <v>25314</v>
      </c>
      <c r="T120" s="51"/>
      <c r="U120" s="53">
        <v>3200</v>
      </c>
      <c r="V120" s="51"/>
      <c r="W120" s="51"/>
      <c r="X120" s="53">
        <v>3200</v>
      </c>
      <c r="Y120" s="2"/>
    </row>
    <row r="121" spans="1:25" s="43" customFormat="1" ht="25.5">
      <c r="A121" s="60">
        <v>12</v>
      </c>
      <c r="B121" s="64" t="s">
        <v>286</v>
      </c>
      <c r="C121" s="49"/>
      <c r="D121" s="46"/>
      <c r="E121" s="46"/>
      <c r="F121" s="50" t="s">
        <v>287</v>
      </c>
      <c r="G121" s="65">
        <v>10000</v>
      </c>
      <c r="H121" s="51"/>
      <c r="I121" s="51"/>
      <c r="J121" s="65">
        <v>10000</v>
      </c>
      <c r="K121" s="65">
        <v>0</v>
      </c>
      <c r="L121" s="51"/>
      <c r="M121" s="51"/>
      <c r="N121" s="51"/>
      <c r="O121" s="51"/>
      <c r="P121" s="51">
        <v>2666</v>
      </c>
      <c r="Q121" s="51"/>
      <c r="R121" s="51"/>
      <c r="S121" s="51">
        <v>2666</v>
      </c>
      <c r="T121" s="51"/>
      <c r="U121" s="53">
        <v>6800</v>
      </c>
      <c r="V121" s="51"/>
      <c r="W121" s="51"/>
      <c r="X121" s="53">
        <v>6800</v>
      </c>
      <c r="Y121" s="2"/>
    </row>
    <row r="122" spans="1:25" s="43" customFormat="1" ht="25.5">
      <c r="A122" s="60" t="s">
        <v>146</v>
      </c>
      <c r="B122" s="64" t="s">
        <v>288</v>
      </c>
      <c r="C122" s="49"/>
      <c r="D122" s="46"/>
      <c r="E122" s="46"/>
      <c r="F122" s="50" t="s">
        <v>289</v>
      </c>
      <c r="G122" s="65">
        <v>12400</v>
      </c>
      <c r="H122" s="51"/>
      <c r="I122" s="51"/>
      <c r="J122" s="65">
        <v>12400</v>
      </c>
      <c r="K122" s="65">
        <v>0</v>
      </c>
      <c r="L122" s="51"/>
      <c r="M122" s="51"/>
      <c r="N122" s="51"/>
      <c r="O122" s="51"/>
      <c r="P122" s="51">
        <v>4000</v>
      </c>
      <c r="Q122" s="51"/>
      <c r="R122" s="51"/>
      <c r="S122" s="51">
        <v>4000</v>
      </c>
      <c r="T122" s="51"/>
      <c r="U122" s="53">
        <v>7800</v>
      </c>
      <c r="V122" s="51"/>
      <c r="W122" s="51"/>
      <c r="X122" s="53">
        <v>7800</v>
      </c>
      <c r="Y122" s="2"/>
    </row>
    <row r="123" spans="1:25" s="43" customFormat="1" ht="38.25">
      <c r="A123" s="60">
        <v>13</v>
      </c>
      <c r="B123" s="48" t="s">
        <v>290</v>
      </c>
      <c r="C123" s="49"/>
      <c r="D123" s="46"/>
      <c r="E123" s="46"/>
      <c r="F123" s="50" t="s">
        <v>291</v>
      </c>
      <c r="G123" s="65">
        <v>8600</v>
      </c>
      <c r="H123" s="51"/>
      <c r="I123" s="51"/>
      <c r="J123" s="65">
        <v>8600</v>
      </c>
      <c r="K123" s="65">
        <v>0</v>
      </c>
      <c r="L123" s="51"/>
      <c r="M123" s="51"/>
      <c r="N123" s="51"/>
      <c r="O123" s="51"/>
      <c r="P123" s="51">
        <v>6031</v>
      </c>
      <c r="Q123" s="51"/>
      <c r="R123" s="51"/>
      <c r="S123" s="51">
        <v>6031</v>
      </c>
      <c r="T123" s="51"/>
      <c r="U123" s="53">
        <v>2100</v>
      </c>
      <c r="V123" s="51"/>
      <c r="W123" s="51"/>
      <c r="X123" s="53">
        <v>2100</v>
      </c>
      <c r="Y123" s="2"/>
    </row>
    <row r="124" spans="1:25" s="43" customFormat="1" ht="25.5">
      <c r="A124" s="60" t="s">
        <v>149</v>
      </c>
      <c r="B124" s="48" t="s">
        <v>292</v>
      </c>
      <c r="C124" s="49"/>
      <c r="D124" s="46"/>
      <c r="E124" s="46"/>
      <c r="F124" s="50" t="s">
        <v>293</v>
      </c>
      <c r="G124" s="65">
        <v>8500</v>
      </c>
      <c r="H124" s="51"/>
      <c r="I124" s="51"/>
      <c r="J124" s="65">
        <v>8500</v>
      </c>
      <c r="K124" s="65">
        <v>0</v>
      </c>
      <c r="L124" s="51"/>
      <c r="M124" s="51"/>
      <c r="N124" s="51"/>
      <c r="O124" s="51"/>
      <c r="P124" s="51">
        <v>5913</v>
      </c>
      <c r="Q124" s="51"/>
      <c r="R124" s="51"/>
      <c r="S124" s="51">
        <v>5913</v>
      </c>
      <c r="T124" s="51"/>
      <c r="U124" s="53">
        <v>2200</v>
      </c>
      <c r="V124" s="51"/>
      <c r="W124" s="51"/>
      <c r="X124" s="53">
        <v>2200</v>
      </c>
      <c r="Y124" s="2"/>
    </row>
    <row r="125" spans="1:25" s="43" customFormat="1" ht="38.25">
      <c r="A125" s="60">
        <v>14</v>
      </c>
      <c r="B125" s="64" t="s">
        <v>294</v>
      </c>
      <c r="C125" s="49"/>
      <c r="D125" s="46"/>
      <c r="E125" s="46"/>
      <c r="F125" s="50" t="s">
        <v>295</v>
      </c>
      <c r="G125" s="65">
        <v>10000</v>
      </c>
      <c r="H125" s="51"/>
      <c r="I125" s="51"/>
      <c r="J125" s="65">
        <v>7000</v>
      </c>
      <c r="K125" s="65">
        <v>3000</v>
      </c>
      <c r="L125" s="51"/>
      <c r="M125" s="51"/>
      <c r="N125" s="51"/>
      <c r="O125" s="51"/>
      <c r="P125" s="51">
        <v>4000</v>
      </c>
      <c r="Q125" s="51"/>
      <c r="R125" s="51"/>
      <c r="S125" s="51">
        <v>4000</v>
      </c>
      <c r="T125" s="51"/>
      <c r="U125" s="53">
        <v>2700</v>
      </c>
      <c r="V125" s="51"/>
      <c r="W125" s="51"/>
      <c r="X125" s="53">
        <v>2700</v>
      </c>
      <c r="Y125" s="2"/>
    </row>
    <row r="126" spans="1:25" s="43" customFormat="1" ht="38.25">
      <c r="A126" s="60" t="s">
        <v>152</v>
      </c>
      <c r="B126" s="64" t="s">
        <v>296</v>
      </c>
      <c r="C126" s="49"/>
      <c r="D126" s="46"/>
      <c r="E126" s="46"/>
      <c r="F126" s="50" t="s">
        <v>297</v>
      </c>
      <c r="G126" s="65">
        <v>8000</v>
      </c>
      <c r="H126" s="51"/>
      <c r="I126" s="51"/>
      <c r="J126" s="65">
        <v>7000</v>
      </c>
      <c r="K126" s="65">
        <v>1000</v>
      </c>
      <c r="L126" s="51"/>
      <c r="M126" s="51"/>
      <c r="N126" s="51"/>
      <c r="O126" s="51"/>
      <c r="P126" s="51">
        <v>2894</v>
      </c>
      <c r="Q126" s="51"/>
      <c r="R126" s="51"/>
      <c r="S126" s="51">
        <v>2894</v>
      </c>
      <c r="T126" s="51"/>
      <c r="U126" s="53">
        <v>4106</v>
      </c>
      <c r="V126" s="51"/>
      <c r="W126" s="51"/>
      <c r="X126" s="53">
        <v>4106</v>
      </c>
      <c r="Y126" s="2"/>
    </row>
    <row r="127" spans="1:25" s="43" customFormat="1" ht="25.5">
      <c r="A127" s="60">
        <v>15</v>
      </c>
      <c r="B127" s="64" t="s">
        <v>298</v>
      </c>
      <c r="C127" s="49"/>
      <c r="D127" s="46"/>
      <c r="E127" s="46"/>
      <c r="F127" s="50" t="s">
        <v>299</v>
      </c>
      <c r="G127" s="65">
        <v>14000</v>
      </c>
      <c r="H127" s="51"/>
      <c r="I127" s="51"/>
      <c r="J127" s="65">
        <v>12000</v>
      </c>
      <c r="K127" s="65">
        <v>2000</v>
      </c>
      <c r="L127" s="51"/>
      <c r="M127" s="51"/>
      <c r="N127" s="51"/>
      <c r="O127" s="51"/>
      <c r="P127" s="51">
        <v>6700</v>
      </c>
      <c r="Q127" s="51"/>
      <c r="R127" s="51"/>
      <c r="S127" s="51">
        <v>6700</v>
      </c>
      <c r="T127" s="51"/>
      <c r="U127" s="53">
        <v>5300</v>
      </c>
      <c r="V127" s="51"/>
      <c r="W127" s="51"/>
      <c r="X127" s="53">
        <v>5300</v>
      </c>
      <c r="Y127" s="2"/>
    </row>
    <row r="128" spans="1:25" s="43" customFormat="1" ht="38.25">
      <c r="A128" s="60" t="s">
        <v>155</v>
      </c>
      <c r="B128" s="64" t="s">
        <v>300</v>
      </c>
      <c r="C128" s="49"/>
      <c r="D128" s="46"/>
      <c r="E128" s="46"/>
      <c r="F128" s="50" t="s">
        <v>301</v>
      </c>
      <c r="G128" s="65">
        <v>11000</v>
      </c>
      <c r="H128" s="51"/>
      <c r="I128" s="51"/>
      <c r="J128" s="65">
        <v>10000</v>
      </c>
      <c r="K128" s="65">
        <v>0</v>
      </c>
      <c r="L128" s="51"/>
      <c r="M128" s="51"/>
      <c r="N128" s="51"/>
      <c r="O128" s="51"/>
      <c r="P128" s="51">
        <v>4000</v>
      </c>
      <c r="Q128" s="51"/>
      <c r="R128" s="51"/>
      <c r="S128" s="51">
        <v>4000</v>
      </c>
      <c r="T128" s="51"/>
      <c r="U128" s="53">
        <v>6000</v>
      </c>
      <c r="V128" s="51"/>
      <c r="W128" s="51"/>
      <c r="X128" s="53">
        <v>6000</v>
      </c>
      <c r="Y128" s="2"/>
    </row>
    <row r="129" spans="1:25" s="43" customFormat="1" ht="25.5">
      <c r="A129" s="60">
        <v>16</v>
      </c>
      <c r="B129" s="48" t="s">
        <v>302</v>
      </c>
      <c r="C129" s="49"/>
      <c r="D129" s="46"/>
      <c r="E129" s="46"/>
      <c r="F129" s="50" t="s">
        <v>303</v>
      </c>
      <c r="G129" s="65">
        <v>11000</v>
      </c>
      <c r="H129" s="51"/>
      <c r="I129" s="51"/>
      <c r="J129" s="65">
        <v>11000</v>
      </c>
      <c r="K129" s="65">
        <v>0</v>
      </c>
      <c r="L129" s="51"/>
      <c r="M129" s="51"/>
      <c r="N129" s="51"/>
      <c r="O129" s="51"/>
      <c r="P129" s="51">
        <v>4200</v>
      </c>
      <c r="Q129" s="51"/>
      <c r="R129" s="51"/>
      <c r="S129" s="51">
        <v>4200</v>
      </c>
      <c r="T129" s="51"/>
      <c r="U129" s="53">
        <v>6300</v>
      </c>
      <c r="V129" s="51"/>
      <c r="W129" s="51"/>
      <c r="X129" s="53">
        <v>6300</v>
      </c>
      <c r="Y129" s="2"/>
    </row>
    <row r="130" spans="1:25" s="43" customFormat="1" ht="51">
      <c r="A130" s="60" t="s">
        <v>158</v>
      </c>
      <c r="B130" s="64" t="s">
        <v>304</v>
      </c>
      <c r="C130" s="49"/>
      <c r="D130" s="46"/>
      <c r="E130" s="46"/>
      <c r="F130" s="50" t="s">
        <v>305</v>
      </c>
      <c r="G130" s="65">
        <v>24000</v>
      </c>
      <c r="H130" s="51"/>
      <c r="I130" s="51"/>
      <c r="J130" s="65">
        <v>17000</v>
      </c>
      <c r="K130" s="65">
        <v>7000</v>
      </c>
      <c r="L130" s="51"/>
      <c r="M130" s="51"/>
      <c r="N130" s="51"/>
      <c r="O130" s="51"/>
      <c r="P130" s="51">
        <v>5464</v>
      </c>
      <c r="Q130" s="51"/>
      <c r="R130" s="51"/>
      <c r="S130" s="51">
        <v>5464</v>
      </c>
      <c r="T130" s="51"/>
      <c r="U130" s="53">
        <v>13700</v>
      </c>
      <c r="V130" s="51"/>
      <c r="W130" s="51"/>
      <c r="X130" s="53">
        <v>13700</v>
      </c>
      <c r="Y130" s="2"/>
    </row>
    <row r="131" spans="1:25" s="43" customFormat="1" ht="25.5">
      <c r="A131" s="60">
        <v>17</v>
      </c>
      <c r="B131" s="64" t="s">
        <v>306</v>
      </c>
      <c r="C131" s="49"/>
      <c r="D131" s="46"/>
      <c r="E131" s="46"/>
      <c r="F131" s="50" t="s">
        <v>307</v>
      </c>
      <c r="G131" s="65">
        <v>14950</v>
      </c>
      <c r="H131" s="51"/>
      <c r="I131" s="51"/>
      <c r="J131" s="65">
        <v>12500</v>
      </c>
      <c r="K131" s="65">
        <v>2450</v>
      </c>
      <c r="L131" s="51"/>
      <c r="M131" s="51"/>
      <c r="N131" s="51"/>
      <c r="O131" s="51"/>
      <c r="P131" s="51">
        <v>907</v>
      </c>
      <c r="Q131" s="51"/>
      <c r="R131" s="51"/>
      <c r="S131" s="51">
        <v>907</v>
      </c>
      <c r="T131" s="51"/>
      <c r="U131" s="53">
        <v>14043</v>
      </c>
      <c r="V131" s="51"/>
      <c r="W131" s="51"/>
      <c r="X131" s="53">
        <v>14043</v>
      </c>
      <c r="Y131" s="2"/>
    </row>
    <row r="132" spans="1:25" s="43" customFormat="1" ht="25.5">
      <c r="A132" s="60" t="s">
        <v>161</v>
      </c>
      <c r="B132" s="64" t="s">
        <v>308</v>
      </c>
      <c r="C132" s="49"/>
      <c r="D132" s="46"/>
      <c r="E132" s="46"/>
      <c r="F132" s="50" t="s">
        <v>309</v>
      </c>
      <c r="G132" s="65">
        <v>22955</v>
      </c>
      <c r="H132" s="51"/>
      <c r="I132" s="51"/>
      <c r="J132" s="65">
        <v>19000</v>
      </c>
      <c r="K132" s="65">
        <v>3955</v>
      </c>
      <c r="L132" s="51"/>
      <c r="M132" s="51"/>
      <c r="N132" s="51"/>
      <c r="O132" s="51"/>
      <c r="P132" s="51">
        <v>652</v>
      </c>
      <c r="Q132" s="51"/>
      <c r="R132" s="51"/>
      <c r="S132" s="51">
        <v>652</v>
      </c>
      <c r="T132" s="51"/>
      <c r="U132" s="53">
        <v>17700</v>
      </c>
      <c r="V132" s="51"/>
      <c r="W132" s="51"/>
      <c r="X132" s="53">
        <v>17700</v>
      </c>
      <c r="Y132" s="2"/>
    </row>
    <row r="133" spans="1:25" s="43" customFormat="1" ht="38.25">
      <c r="A133" s="60">
        <v>18</v>
      </c>
      <c r="B133" s="64" t="s">
        <v>310</v>
      </c>
      <c r="C133" s="49"/>
      <c r="D133" s="46"/>
      <c r="E133" s="46"/>
      <c r="F133" s="50" t="s">
        <v>311</v>
      </c>
      <c r="G133" s="65">
        <v>30000</v>
      </c>
      <c r="H133" s="51"/>
      <c r="I133" s="51"/>
      <c r="J133" s="65">
        <v>30000</v>
      </c>
      <c r="K133" s="65">
        <v>0</v>
      </c>
      <c r="L133" s="51"/>
      <c r="M133" s="51"/>
      <c r="N133" s="51"/>
      <c r="O133" s="51"/>
      <c r="P133" s="51">
        <v>5000</v>
      </c>
      <c r="Q133" s="51"/>
      <c r="R133" s="51"/>
      <c r="S133" s="51">
        <v>5000</v>
      </c>
      <c r="T133" s="51"/>
      <c r="U133" s="53">
        <v>19000</v>
      </c>
      <c r="V133" s="51"/>
      <c r="W133" s="51"/>
      <c r="X133" s="53">
        <v>19000</v>
      </c>
      <c r="Y133" s="2"/>
    </row>
    <row r="134" spans="1:25" s="43" customFormat="1" ht="25.5">
      <c r="A134" s="60" t="s">
        <v>164</v>
      </c>
      <c r="B134" s="48" t="s">
        <v>312</v>
      </c>
      <c r="C134" s="49"/>
      <c r="D134" s="46"/>
      <c r="E134" s="46"/>
      <c r="F134" s="50" t="s">
        <v>313</v>
      </c>
      <c r="G134" s="65">
        <v>11000</v>
      </c>
      <c r="H134" s="51"/>
      <c r="I134" s="51"/>
      <c r="J134" s="65">
        <v>11000</v>
      </c>
      <c r="K134" s="65"/>
      <c r="L134" s="51"/>
      <c r="M134" s="51"/>
      <c r="N134" s="51"/>
      <c r="O134" s="51"/>
      <c r="P134" s="51">
        <v>343</v>
      </c>
      <c r="Q134" s="51"/>
      <c r="R134" s="51"/>
      <c r="S134" s="51">
        <v>343</v>
      </c>
      <c r="T134" s="51"/>
      <c r="U134" s="53">
        <v>2500</v>
      </c>
      <c r="V134" s="51"/>
      <c r="W134" s="51"/>
      <c r="X134" s="53">
        <v>2500</v>
      </c>
      <c r="Y134" s="2"/>
    </row>
    <row r="135" spans="1:25" s="43" customFormat="1" ht="25.5">
      <c r="A135" s="60">
        <v>19</v>
      </c>
      <c r="B135" s="66" t="s">
        <v>314</v>
      </c>
      <c r="C135" s="49"/>
      <c r="D135" s="46"/>
      <c r="E135" s="46"/>
      <c r="F135" s="67" t="s">
        <v>315</v>
      </c>
      <c r="G135" s="65">
        <v>6000</v>
      </c>
      <c r="H135" s="51"/>
      <c r="I135" s="51"/>
      <c r="J135" s="65">
        <v>4500</v>
      </c>
      <c r="K135" s="65"/>
      <c r="L135" s="51"/>
      <c r="M135" s="51"/>
      <c r="N135" s="51"/>
      <c r="O135" s="51"/>
      <c r="P135" s="51">
        <v>5883</v>
      </c>
      <c r="Q135" s="51"/>
      <c r="R135" s="51"/>
      <c r="S135" s="51">
        <v>4383</v>
      </c>
      <c r="T135" s="51"/>
      <c r="U135" s="53">
        <v>117</v>
      </c>
      <c r="V135" s="51"/>
      <c r="W135" s="51"/>
      <c r="X135" s="53">
        <v>117</v>
      </c>
      <c r="Y135" s="2"/>
    </row>
    <row r="136" spans="1:25" s="43" customFormat="1" ht="25.5">
      <c r="A136" s="60" t="s">
        <v>167</v>
      </c>
      <c r="B136" s="66" t="s">
        <v>316</v>
      </c>
      <c r="C136" s="49"/>
      <c r="D136" s="46"/>
      <c r="E136" s="46"/>
      <c r="F136" s="67" t="s">
        <v>317</v>
      </c>
      <c r="G136" s="65">
        <v>2400</v>
      </c>
      <c r="H136" s="51"/>
      <c r="I136" s="51"/>
      <c r="J136" s="65">
        <v>1600</v>
      </c>
      <c r="K136" s="65"/>
      <c r="L136" s="51"/>
      <c r="M136" s="51"/>
      <c r="N136" s="51"/>
      <c r="O136" s="51"/>
      <c r="P136" s="51">
        <v>2270</v>
      </c>
      <c r="Q136" s="51"/>
      <c r="R136" s="51"/>
      <c r="S136" s="51">
        <v>1470</v>
      </c>
      <c r="T136" s="51"/>
      <c r="U136" s="53">
        <v>130</v>
      </c>
      <c r="V136" s="51"/>
      <c r="W136" s="51"/>
      <c r="X136" s="53">
        <v>130</v>
      </c>
      <c r="Y136" s="2"/>
    </row>
    <row r="137" spans="1:25" s="43" customFormat="1" ht="38.25">
      <c r="A137" s="60">
        <v>20</v>
      </c>
      <c r="B137" s="68" t="s">
        <v>318</v>
      </c>
      <c r="C137" s="49"/>
      <c r="D137" s="46"/>
      <c r="E137" s="46"/>
      <c r="F137" s="69" t="s">
        <v>319</v>
      </c>
      <c r="G137" s="65">
        <v>3400</v>
      </c>
      <c r="H137" s="51"/>
      <c r="I137" s="51"/>
      <c r="J137" s="65">
        <v>340</v>
      </c>
      <c r="K137" s="65"/>
      <c r="L137" s="51"/>
      <c r="M137" s="51"/>
      <c r="N137" s="51"/>
      <c r="O137" s="51"/>
      <c r="P137" s="51">
        <v>2690</v>
      </c>
      <c r="Q137" s="51"/>
      <c r="R137" s="51"/>
      <c r="S137" s="51">
        <v>180</v>
      </c>
      <c r="T137" s="51"/>
      <c r="U137" s="53">
        <v>160</v>
      </c>
      <c r="V137" s="51"/>
      <c r="W137" s="51"/>
      <c r="X137" s="53">
        <v>160</v>
      </c>
      <c r="Y137" s="2"/>
    </row>
    <row r="138" spans="1:25" s="43" customFormat="1" ht="38.25">
      <c r="A138" s="60" t="s">
        <v>170</v>
      </c>
      <c r="B138" s="68" t="s">
        <v>320</v>
      </c>
      <c r="C138" s="49"/>
      <c r="D138" s="46"/>
      <c r="E138" s="46"/>
      <c r="F138" s="67" t="s">
        <v>321</v>
      </c>
      <c r="G138" s="65">
        <v>9500</v>
      </c>
      <c r="H138" s="51"/>
      <c r="I138" s="51"/>
      <c r="J138" s="65">
        <v>950</v>
      </c>
      <c r="K138" s="65"/>
      <c r="L138" s="51"/>
      <c r="M138" s="51"/>
      <c r="N138" s="51"/>
      <c r="O138" s="51"/>
      <c r="P138" s="51">
        <v>9460</v>
      </c>
      <c r="Q138" s="51"/>
      <c r="R138" s="51"/>
      <c r="S138" s="51">
        <v>910</v>
      </c>
      <c r="T138" s="51"/>
      <c r="U138" s="53">
        <v>40</v>
      </c>
      <c r="V138" s="51"/>
      <c r="W138" s="51"/>
      <c r="X138" s="53">
        <v>40</v>
      </c>
      <c r="Y138" s="2"/>
    </row>
    <row r="139" spans="1:25" s="43" customFormat="1" ht="38.25">
      <c r="A139" s="60">
        <v>21</v>
      </c>
      <c r="B139" s="68" t="s">
        <v>322</v>
      </c>
      <c r="C139" s="49"/>
      <c r="D139" s="46"/>
      <c r="E139" s="46"/>
      <c r="F139" s="67" t="s">
        <v>323</v>
      </c>
      <c r="G139" s="65">
        <v>8210</v>
      </c>
      <c r="H139" s="51"/>
      <c r="I139" s="51"/>
      <c r="J139" s="65">
        <v>821</v>
      </c>
      <c r="K139" s="65"/>
      <c r="L139" s="51"/>
      <c r="M139" s="51"/>
      <c r="N139" s="51"/>
      <c r="O139" s="51"/>
      <c r="P139" s="51">
        <v>8189</v>
      </c>
      <c r="Q139" s="51"/>
      <c r="R139" s="51"/>
      <c r="S139" s="51">
        <v>800</v>
      </c>
      <c r="T139" s="51"/>
      <c r="U139" s="53">
        <v>21</v>
      </c>
      <c r="V139" s="51"/>
      <c r="W139" s="51"/>
      <c r="X139" s="53">
        <v>21</v>
      </c>
      <c r="Y139" s="2"/>
    </row>
    <row r="140" spans="1:25" s="43" customFormat="1" ht="51">
      <c r="A140" s="60" t="s">
        <v>173</v>
      </c>
      <c r="B140" s="68" t="s">
        <v>324</v>
      </c>
      <c r="C140" s="49"/>
      <c r="D140" s="46"/>
      <c r="E140" s="46"/>
      <c r="F140" s="67" t="s">
        <v>325</v>
      </c>
      <c r="G140" s="65">
        <v>5423</v>
      </c>
      <c r="H140" s="51"/>
      <c r="I140" s="51"/>
      <c r="J140" s="65">
        <v>1627</v>
      </c>
      <c r="K140" s="65"/>
      <c r="L140" s="51"/>
      <c r="M140" s="51"/>
      <c r="N140" s="51"/>
      <c r="O140" s="51"/>
      <c r="P140" s="51">
        <v>5408</v>
      </c>
      <c r="Q140" s="51"/>
      <c r="R140" s="51"/>
      <c r="S140" s="51">
        <v>1612</v>
      </c>
      <c r="T140" s="51"/>
      <c r="U140" s="53">
        <v>15</v>
      </c>
      <c r="V140" s="51"/>
      <c r="W140" s="51"/>
      <c r="X140" s="53">
        <v>15</v>
      </c>
      <c r="Y140" s="2"/>
    </row>
    <row r="141" spans="1:25" s="43" customFormat="1" ht="38.25">
      <c r="A141" s="60">
        <v>22</v>
      </c>
      <c r="B141" s="68" t="s">
        <v>326</v>
      </c>
      <c r="C141" s="49"/>
      <c r="D141" s="46"/>
      <c r="E141" s="46"/>
      <c r="F141" s="67" t="s">
        <v>327</v>
      </c>
      <c r="G141" s="65">
        <v>783</v>
      </c>
      <c r="H141" s="51"/>
      <c r="I141" s="51"/>
      <c r="J141" s="65">
        <v>783</v>
      </c>
      <c r="K141" s="65"/>
      <c r="L141" s="51"/>
      <c r="M141" s="51"/>
      <c r="N141" s="51"/>
      <c r="O141" s="51"/>
      <c r="P141" s="51">
        <v>663</v>
      </c>
      <c r="Q141" s="51"/>
      <c r="R141" s="51"/>
      <c r="S141" s="51">
        <v>663</v>
      </c>
      <c r="T141" s="51"/>
      <c r="U141" s="53">
        <v>120</v>
      </c>
      <c r="V141" s="51"/>
      <c r="W141" s="51"/>
      <c r="X141" s="53">
        <v>120</v>
      </c>
      <c r="Y141" s="2"/>
    </row>
    <row r="142" spans="1:25" s="43" customFormat="1" ht="38.25">
      <c r="A142" s="60" t="s">
        <v>176</v>
      </c>
      <c r="B142" s="68" t="s">
        <v>328</v>
      </c>
      <c r="C142" s="49"/>
      <c r="D142" s="46"/>
      <c r="E142" s="46"/>
      <c r="F142" s="67" t="s">
        <v>329</v>
      </c>
      <c r="G142" s="65">
        <v>3900</v>
      </c>
      <c r="H142" s="51"/>
      <c r="I142" s="51"/>
      <c r="J142" s="65">
        <v>975</v>
      </c>
      <c r="K142" s="65"/>
      <c r="L142" s="51"/>
      <c r="M142" s="51"/>
      <c r="N142" s="51"/>
      <c r="O142" s="51"/>
      <c r="P142" s="51">
        <v>3885</v>
      </c>
      <c r="Q142" s="51"/>
      <c r="R142" s="51"/>
      <c r="S142" s="51">
        <v>960</v>
      </c>
      <c r="T142" s="51"/>
      <c r="U142" s="53">
        <v>15</v>
      </c>
      <c r="V142" s="51"/>
      <c r="W142" s="51"/>
      <c r="X142" s="53">
        <v>15</v>
      </c>
      <c r="Y142" s="2"/>
    </row>
    <row r="143" spans="1:25" s="43" customFormat="1" ht="38.25">
      <c r="A143" s="60">
        <v>23</v>
      </c>
      <c r="B143" s="70" t="s">
        <v>330</v>
      </c>
      <c r="C143" s="49"/>
      <c r="D143" s="46"/>
      <c r="E143" s="46"/>
      <c r="F143" s="67" t="s">
        <v>331</v>
      </c>
      <c r="G143" s="65">
        <v>5500</v>
      </c>
      <c r="H143" s="51"/>
      <c r="I143" s="51"/>
      <c r="J143" s="65">
        <v>5500</v>
      </c>
      <c r="K143" s="65"/>
      <c r="L143" s="51"/>
      <c r="M143" s="51"/>
      <c r="N143" s="51"/>
      <c r="O143" s="51"/>
      <c r="P143" s="51">
        <v>2811</v>
      </c>
      <c r="Q143" s="51"/>
      <c r="R143" s="51"/>
      <c r="S143" s="51">
        <v>2811</v>
      </c>
      <c r="T143" s="51"/>
      <c r="U143" s="53">
        <v>2400</v>
      </c>
      <c r="V143" s="51"/>
      <c r="W143" s="51"/>
      <c r="X143" s="53">
        <v>2400</v>
      </c>
      <c r="Y143" s="2"/>
    </row>
    <row r="144" spans="1:25" s="43" customFormat="1" ht="38.25">
      <c r="A144" s="60" t="s">
        <v>179</v>
      </c>
      <c r="B144" s="70" t="s">
        <v>332</v>
      </c>
      <c r="C144" s="49"/>
      <c r="D144" s="46"/>
      <c r="E144" s="46"/>
      <c r="F144" s="67" t="s">
        <v>333</v>
      </c>
      <c r="G144" s="65">
        <v>2000</v>
      </c>
      <c r="H144" s="51"/>
      <c r="I144" s="51"/>
      <c r="J144" s="65">
        <v>2000</v>
      </c>
      <c r="K144" s="65"/>
      <c r="L144" s="51"/>
      <c r="M144" s="51"/>
      <c r="N144" s="51"/>
      <c r="O144" s="51"/>
      <c r="P144" s="51">
        <v>1600</v>
      </c>
      <c r="Q144" s="51"/>
      <c r="R144" s="51"/>
      <c r="S144" s="51">
        <v>1600</v>
      </c>
      <c r="T144" s="51"/>
      <c r="U144" s="53">
        <v>300</v>
      </c>
      <c r="V144" s="51"/>
      <c r="W144" s="51"/>
      <c r="X144" s="53">
        <v>300</v>
      </c>
      <c r="Y144" s="2"/>
    </row>
    <row r="145" spans="1:25" s="43" customFormat="1" ht="51">
      <c r="A145" s="60">
        <v>24</v>
      </c>
      <c r="B145" s="68" t="s">
        <v>334</v>
      </c>
      <c r="C145" s="49"/>
      <c r="D145" s="46"/>
      <c r="E145" s="46"/>
      <c r="F145" s="67" t="s">
        <v>335</v>
      </c>
      <c r="G145" s="65">
        <v>6500</v>
      </c>
      <c r="H145" s="51"/>
      <c r="I145" s="51"/>
      <c r="J145" s="65">
        <v>6500</v>
      </c>
      <c r="K145" s="65"/>
      <c r="L145" s="51"/>
      <c r="M145" s="51"/>
      <c r="N145" s="51"/>
      <c r="O145" s="51"/>
      <c r="P145" s="51">
        <v>3800</v>
      </c>
      <c r="Q145" s="51"/>
      <c r="R145" s="51"/>
      <c r="S145" s="51">
        <v>3800</v>
      </c>
      <c r="T145" s="51"/>
      <c r="U145" s="53">
        <v>2400</v>
      </c>
      <c r="V145" s="51"/>
      <c r="W145" s="51"/>
      <c r="X145" s="53">
        <v>2400</v>
      </c>
      <c r="Y145" s="2"/>
    </row>
    <row r="146" spans="1:25" s="43" customFormat="1" ht="38.25">
      <c r="A146" s="60" t="s">
        <v>182</v>
      </c>
      <c r="B146" s="70" t="s">
        <v>336</v>
      </c>
      <c r="C146" s="49"/>
      <c r="D146" s="46"/>
      <c r="E146" s="46"/>
      <c r="F146" s="67" t="s">
        <v>337</v>
      </c>
      <c r="G146" s="65">
        <v>4500</v>
      </c>
      <c r="H146" s="51"/>
      <c r="I146" s="51"/>
      <c r="J146" s="65">
        <v>4500</v>
      </c>
      <c r="K146" s="65"/>
      <c r="L146" s="51"/>
      <c r="M146" s="51"/>
      <c r="N146" s="51"/>
      <c r="O146" s="51"/>
      <c r="P146" s="51">
        <v>2400</v>
      </c>
      <c r="Q146" s="51"/>
      <c r="R146" s="51"/>
      <c r="S146" s="51">
        <v>2400</v>
      </c>
      <c r="T146" s="51"/>
      <c r="U146" s="53">
        <v>1900</v>
      </c>
      <c r="V146" s="51"/>
      <c r="W146" s="51"/>
      <c r="X146" s="53">
        <v>1900</v>
      </c>
      <c r="Y146" s="2"/>
    </row>
    <row r="147" spans="1:25" s="43" customFormat="1" ht="51">
      <c r="A147" s="60">
        <v>25</v>
      </c>
      <c r="B147" s="70" t="s">
        <v>338</v>
      </c>
      <c r="C147" s="49"/>
      <c r="D147" s="46"/>
      <c r="E147" s="46"/>
      <c r="F147" s="67" t="s">
        <v>339</v>
      </c>
      <c r="G147" s="65">
        <v>1850</v>
      </c>
      <c r="H147" s="51"/>
      <c r="I147" s="51"/>
      <c r="J147" s="65">
        <v>1850</v>
      </c>
      <c r="K147" s="65"/>
      <c r="L147" s="51"/>
      <c r="M147" s="51"/>
      <c r="N147" s="51"/>
      <c r="O147" s="51"/>
      <c r="P147" s="51">
        <v>1070</v>
      </c>
      <c r="Q147" s="51"/>
      <c r="R147" s="51"/>
      <c r="S147" s="51">
        <v>1070</v>
      </c>
      <c r="T147" s="51"/>
      <c r="U147" s="53">
        <v>700</v>
      </c>
      <c r="V147" s="51"/>
      <c r="W147" s="51"/>
      <c r="X147" s="53">
        <v>700</v>
      </c>
      <c r="Y147" s="2"/>
    </row>
    <row r="148" spans="1:25" s="43" customFormat="1" ht="51">
      <c r="A148" s="60" t="s">
        <v>185</v>
      </c>
      <c r="B148" s="70" t="s">
        <v>340</v>
      </c>
      <c r="C148" s="49"/>
      <c r="D148" s="46"/>
      <c r="E148" s="46"/>
      <c r="F148" s="67" t="s">
        <v>341</v>
      </c>
      <c r="G148" s="65">
        <v>1900</v>
      </c>
      <c r="H148" s="51"/>
      <c r="I148" s="51"/>
      <c r="J148" s="65">
        <v>1900</v>
      </c>
      <c r="K148" s="65"/>
      <c r="L148" s="51"/>
      <c r="M148" s="51"/>
      <c r="N148" s="51"/>
      <c r="O148" s="51"/>
      <c r="P148" s="51">
        <v>1085</v>
      </c>
      <c r="Q148" s="51"/>
      <c r="R148" s="51"/>
      <c r="S148" s="51">
        <v>1085</v>
      </c>
      <c r="T148" s="51"/>
      <c r="U148" s="53">
        <v>700</v>
      </c>
      <c r="V148" s="51"/>
      <c r="W148" s="51"/>
      <c r="X148" s="53">
        <v>700</v>
      </c>
      <c r="Y148" s="2"/>
    </row>
    <row r="149" spans="1:25" s="43" customFormat="1" ht="38.25">
      <c r="A149" s="60">
        <v>26</v>
      </c>
      <c r="B149" s="70" t="s">
        <v>342</v>
      </c>
      <c r="C149" s="49"/>
      <c r="D149" s="46"/>
      <c r="E149" s="46"/>
      <c r="F149" s="67" t="s">
        <v>343</v>
      </c>
      <c r="G149" s="65">
        <v>18500</v>
      </c>
      <c r="H149" s="51"/>
      <c r="I149" s="51"/>
      <c r="J149" s="65">
        <v>18500</v>
      </c>
      <c r="K149" s="65"/>
      <c r="L149" s="51"/>
      <c r="M149" s="51"/>
      <c r="N149" s="51"/>
      <c r="O149" s="51"/>
      <c r="P149" s="51">
        <v>8500</v>
      </c>
      <c r="Q149" s="51"/>
      <c r="R149" s="51"/>
      <c r="S149" s="51">
        <v>8500</v>
      </c>
      <c r="T149" s="51"/>
      <c r="U149" s="53">
        <v>9100</v>
      </c>
      <c r="V149" s="51"/>
      <c r="W149" s="51"/>
      <c r="X149" s="53">
        <v>9100</v>
      </c>
      <c r="Y149" s="2"/>
    </row>
    <row r="150" spans="1:25" s="43" customFormat="1" ht="51">
      <c r="A150" s="60" t="s">
        <v>188</v>
      </c>
      <c r="B150" s="70" t="s">
        <v>344</v>
      </c>
      <c r="C150" s="49"/>
      <c r="D150" s="46"/>
      <c r="E150" s="46"/>
      <c r="F150" s="67" t="s">
        <v>345</v>
      </c>
      <c r="G150" s="65">
        <v>8000</v>
      </c>
      <c r="H150" s="51"/>
      <c r="I150" s="51"/>
      <c r="J150" s="65">
        <v>8000</v>
      </c>
      <c r="K150" s="65"/>
      <c r="L150" s="51"/>
      <c r="M150" s="51"/>
      <c r="N150" s="51"/>
      <c r="O150" s="51"/>
      <c r="P150" s="51">
        <v>1900</v>
      </c>
      <c r="Q150" s="51"/>
      <c r="R150" s="51"/>
      <c r="S150" s="51">
        <v>1900</v>
      </c>
      <c r="T150" s="51"/>
      <c r="U150" s="53">
        <v>5700</v>
      </c>
      <c r="V150" s="51"/>
      <c r="W150" s="51"/>
      <c r="X150" s="53">
        <v>5700</v>
      </c>
      <c r="Y150" s="2"/>
    </row>
    <row r="151" spans="1:25" s="43" customFormat="1" ht="25.5">
      <c r="A151" s="60">
        <v>27</v>
      </c>
      <c r="B151" s="70" t="s">
        <v>346</v>
      </c>
      <c r="C151" s="49"/>
      <c r="D151" s="46"/>
      <c r="E151" s="46"/>
      <c r="F151" s="67" t="s">
        <v>347</v>
      </c>
      <c r="G151" s="65" t="s">
        <v>348</v>
      </c>
      <c r="H151" s="51"/>
      <c r="I151" s="51"/>
      <c r="J151" s="65" t="s">
        <v>348</v>
      </c>
      <c r="K151" s="65"/>
      <c r="L151" s="51"/>
      <c r="M151" s="51"/>
      <c r="N151" s="51"/>
      <c r="O151" s="51"/>
      <c r="P151" s="51">
        <v>300</v>
      </c>
      <c r="Q151" s="51"/>
      <c r="R151" s="51"/>
      <c r="S151" s="51">
        <v>300</v>
      </c>
      <c r="T151" s="51"/>
      <c r="U151" s="53">
        <v>200</v>
      </c>
      <c r="V151" s="51"/>
      <c r="W151" s="51"/>
      <c r="X151" s="53">
        <v>200</v>
      </c>
      <c r="Y151" s="2"/>
    </row>
    <row r="152" spans="1:25" s="43" customFormat="1" ht="38.25">
      <c r="A152" s="60" t="s">
        <v>191</v>
      </c>
      <c r="B152" s="70" t="s">
        <v>349</v>
      </c>
      <c r="C152" s="49"/>
      <c r="D152" s="46"/>
      <c r="E152" s="46"/>
      <c r="F152" s="67" t="s">
        <v>350</v>
      </c>
      <c r="G152" s="65" t="s">
        <v>351</v>
      </c>
      <c r="H152" s="51"/>
      <c r="I152" s="51"/>
      <c r="J152" s="65" t="s">
        <v>351</v>
      </c>
      <c r="K152" s="65"/>
      <c r="L152" s="51"/>
      <c r="M152" s="51"/>
      <c r="N152" s="51"/>
      <c r="O152" s="51"/>
      <c r="P152" s="51">
        <v>200</v>
      </c>
      <c r="Q152" s="51"/>
      <c r="R152" s="51"/>
      <c r="S152" s="51">
        <v>200</v>
      </c>
      <c r="T152" s="51"/>
      <c r="U152" s="53">
        <v>100</v>
      </c>
      <c r="V152" s="51"/>
      <c r="W152" s="51"/>
      <c r="X152" s="53">
        <v>100</v>
      </c>
      <c r="Y152" s="2"/>
    </row>
    <row r="153" spans="1:25" s="43" customFormat="1" ht="76.5">
      <c r="A153" s="60">
        <v>28</v>
      </c>
      <c r="B153" s="70" t="s">
        <v>352</v>
      </c>
      <c r="C153" s="49"/>
      <c r="D153" s="46"/>
      <c r="E153" s="46"/>
      <c r="F153" s="67"/>
      <c r="G153" s="65" t="s">
        <v>353</v>
      </c>
      <c r="H153" s="51"/>
      <c r="I153" s="51"/>
      <c r="J153" s="65" t="s">
        <v>353</v>
      </c>
      <c r="K153" s="65"/>
      <c r="L153" s="51"/>
      <c r="M153" s="51"/>
      <c r="N153" s="51"/>
      <c r="O153" s="51"/>
      <c r="P153" s="51">
        <v>850</v>
      </c>
      <c r="Q153" s="51"/>
      <c r="R153" s="51"/>
      <c r="S153" s="51">
        <v>850</v>
      </c>
      <c r="T153" s="51"/>
      <c r="U153" s="53">
        <v>1500</v>
      </c>
      <c r="V153" s="51"/>
      <c r="W153" s="51"/>
      <c r="X153" s="53">
        <v>1500</v>
      </c>
      <c r="Y153" s="2"/>
    </row>
    <row r="154" spans="1:25" s="43" customFormat="1" ht="25.5">
      <c r="A154" s="60" t="s">
        <v>194</v>
      </c>
      <c r="B154" s="70" t="s">
        <v>354</v>
      </c>
      <c r="C154" s="49"/>
      <c r="D154" s="46"/>
      <c r="E154" s="46"/>
      <c r="F154" s="67" t="s">
        <v>355</v>
      </c>
      <c r="G154" s="65">
        <v>2400</v>
      </c>
      <c r="H154" s="51"/>
      <c r="I154" s="51"/>
      <c r="J154" s="65">
        <v>2400</v>
      </c>
      <c r="K154" s="65"/>
      <c r="L154" s="51"/>
      <c r="M154" s="51"/>
      <c r="N154" s="51"/>
      <c r="O154" s="51"/>
      <c r="P154" s="51">
        <v>2200</v>
      </c>
      <c r="Q154" s="51"/>
      <c r="R154" s="51"/>
      <c r="S154" s="51">
        <v>2200</v>
      </c>
      <c r="T154" s="51"/>
      <c r="U154" s="53">
        <v>100</v>
      </c>
      <c r="V154" s="51"/>
      <c r="W154" s="51"/>
      <c r="X154" s="53">
        <v>100</v>
      </c>
      <c r="Y154" s="2"/>
    </row>
    <row r="155" spans="1:25" s="43" customFormat="1" ht="25.5">
      <c r="A155" s="60">
        <v>29</v>
      </c>
      <c r="B155" s="70" t="s">
        <v>356</v>
      </c>
      <c r="C155" s="49"/>
      <c r="D155" s="46"/>
      <c r="E155" s="46"/>
      <c r="F155" s="67" t="s">
        <v>357</v>
      </c>
      <c r="G155" s="65">
        <v>6000</v>
      </c>
      <c r="H155" s="51"/>
      <c r="I155" s="51"/>
      <c r="J155" s="65">
        <v>6000</v>
      </c>
      <c r="K155" s="65"/>
      <c r="L155" s="51"/>
      <c r="M155" s="51"/>
      <c r="N155" s="51"/>
      <c r="O155" s="51"/>
      <c r="P155" s="51">
        <v>4200</v>
      </c>
      <c r="Q155" s="51"/>
      <c r="R155" s="51"/>
      <c r="S155" s="51">
        <v>4200</v>
      </c>
      <c r="T155" s="51"/>
      <c r="U155" s="53">
        <v>1500</v>
      </c>
      <c r="V155" s="51"/>
      <c r="W155" s="51"/>
      <c r="X155" s="53">
        <v>1500</v>
      </c>
      <c r="Y155" s="2"/>
    </row>
    <row r="156" spans="1:25" s="43" customFormat="1" ht="51">
      <c r="A156" s="60" t="s">
        <v>197</v>
      </c>
      <c r="B156" s="70" t="s">
        <v>358</v>
      </c>
      <c r="C156" s="49"/>
      <c r="D156" s="46"/>
      <c r="E156" s="46"/>
      <c r="F156" s="67" t="s">
        <v>359</v>
      </c>
      <c r="G156" s="65" t="s">
        <v>360</v>
      </c>
      <c r="H156" s="51"/>
      <c r="I156" s="51"/>
      <c r="J156" s="65" t="s">
        <v>360</v>
      </c>
      <c r="K156" s="65"/>
      <c r="L156" s="51"/>
      <c r="M156" s="51"/>
      <c r="N156" s="51"/>
      <c r="O156" s="51"/>
      <c r="P156" s="51">
        <v>8100</v>
      </c>
      <c r="Q156" s="51"/>
      <c r="R156" s="51"/>
      <c r="S156" s="51">
        <v>8100</v>
      </c>
      <c r="T156" s="51"/>
      <c r="U156" s="53">
        <v>500</v>
      </c>
      <c r="V156" s="51"/>
      <c r="W156" s="51"/>
      <c r="X156" s="53">
        <v>500</v>
      </c>
      <c r="Y156" s="2"/>
    </row>
    <row r="157" spans="1:25" s="43" customFormat="1" ht="25.5">
      <c r="A157" s="60">
        <v>30</v>
      </c>
      <c r="B157" s="70" t="s">
        <v>361</v>
      </c>
      <c r="C157" s="49"/>
      <c r="D157" s="46"/>
      <c r="E157" s="46"/>
      <c r="F157" s="67" t="s">
        <v>362</v>
      </c>
      <c r="G157" s="65">
        <v>13000</v>
      </c>
      <c r="H157" s="51"/>
      <c r="I157" s="51"/>
      <c r="J157" s="65">
        <v>3000</v>
      </c>
      <c r="K157" s="65"/>
      <c r="L157" s="51"/>
      <c r="M157" s="51"/>
      <c r="N157" s="51"/>
      <c r="O157" s="51"/>
      <c r="P157" s="51">
        <v>1500</v>
      </c>
      <c r="Q157" s="51"/>
      <c r="R157" s="51"/>
      <c r="S157" s="51">
        <v>1500</v>
      </c>
      <c r="T157" s="51"/>
      <c r="U157" s="53">
        <v>1400</v>
      </c>
      <c r="V157" s="51"/>
      <c r="W157" s="51"/>
      <c r="X157" s="53">
        <v>1400</v>
      </c>
      <c r="Y157" s="2"/>
    </row>
    <row r="158" spans="1:25" s="43" customFormat="1" ht="18.75">
      <c r="A158" s="60" t="s">
        <v>200</v>
      </c>
      <c r="B158" s="70" t="s">
        <v>363</v>
      </c>
      <c r="C158" s="49"/>
      <c r="D158" s="46"/>
      <c r="E158" s="46"/>
      <c r="F158" s="67"/>
      <c r="G158" s="65">
        <v>1044</v>
      </c>
      <c r="H158" s="51"/>
      <c r="I158" s="51"/>
      <c r="J158" s="65">
        <v>1044</v>
      </c>
      <c r="K158" s="65"/>
      <c r="L158" s="51"/>
      <c r="M158" s="51"/>
      <c r="N158" s="51"/>
      <c r="O158" s="51"/>
      <c r="P158" s="51">
        <v>400</v>
      </c>
      <c r="Q158" s="51"/>
      <c r="R158" s="51"/>
      <c r="S158" s="51">
        <v>400</v>
      </c>
      <c r="T158" s="51"/>
      <c r="U158" s="53">
        <v>600</v>
      </c>
      <c r="V158" s="51"/>
      <c r="W158" s="51"/>
      <c r="X158" s="53">
        <v>600</v>
      </c>
      <c r="Y158" s="2"/>
    </row>
    <row r="159" spans="1:25" s="43" customFormat="1" ht="25.5">
      <c r="A159" s="60">
        <v>31</v>
      </c>
      <c r="B159" s="70" t="s">
        <v>364</v>
      </c>
      <c r="C159" s="49"/>
      <c r="D159" s="46"/>
      <c r="E159" s="46"/>
      <c r="F159" s="67"/>
      <c r="G159" s="65">
        <v>5754</v>
      </c>
      <c r="H159" s="51"/>
      <c r="I159" s="51"/>
      <c r="J159" s="65">
        <v>5754</v>
      </c>
      <c r="K159" s="65"/>
      <c r="L159" s="51"/>
      <c r="M159" s="51"/>
      <c r="N159" s="51"/>
      <c r="O159" s="51"/>
      <c r="P159" s="51">
        <v>600</v>
      </c>
      <c r="Q159" s="51"/>
      <c r="R159" s="51"/>
      <c r="S159" s="51">
        <v>600</v>
      </c>
      <c r="T159" s="51"/>
      <c r="U159" s="53">
        <v>2000</v>
      </c>
      <c r="V159" s="51"/>
      <c r="W159" s="51"/>
      <c r="X159" s="53">
        <v>2000</v>
      </c>
      <c r="Y159" s="2"/>
    </row>
    <row r="160" spans="1:25" s="43" customFormat="1" ht="25.5">
      <c r="A160" s="60" t="s">
        <v>203</v>
      </c>
      <c r="B160" s="70" t="s">
        <v>365</v>
      </c>
      <c r="C160" s="49"/>
      <c r="D160" s="46"/>
      <c r="E160" s="46"/>
      <c r="F160" s="67"/>
      <c r="G160" s="65">
        <v>475</v>
      </c>
      <c r="H160" s="51"/>
      <c r="I160" s="51"/>
      <c r="J160" s="65">
        <v>475</v>
      </c>
      <c r="K160" s="65"/>
      <c r="L160" s="51"/>
      <c r="M160" s="51"/>
      <c r="N160" s="51"/>
      <c r="O160" s="51"/>
      <c r="P160" s="51">
        <v>100</v>
      </c>
      <c r="Q160" s="51"/>
      <c r="R160" s="51"/>
      <c r="S160" s="51">
        <v>100</v>
      </c>
      <c r="T160" s="51"/>
      <c r="U160" s="53">
        <v>400</v>
      </c>
      <c r="V160" s="51"/>
      <c r="W160" s="51"/>
      <c r="X160" s="53">
        <v>400</v>
      </c>
      <c r="Y160" s="2"/>
    </row>
    <row r="161" spans="1:25" s="43" customFormat="1" ht="38.25">
      <c r="A161" s="60">
        <v>32</v>
      </c>
      <c r="B161" s="70" t="s">
        <v>366</v>
      </c>
      <c r="C161" s="49"/>
      <c r="D161" s="46"/>
      <c r="E161" s="46"/>
      <c r="F161" s="67"/>
      <c r="G161" s="65">
        <v>310</v>
      </c>
      <c r="H161" s="51"/>
      <c r="I161" s="51"/>
      <c r="J161" s="65">
        <v>310</v>
      </c>
      <c r="K161" s="65"/>
      <c r="L161" s="51"/>
      <c r="M161" s="51"/>
      <c r="N161" s="51"/>
      <c r="O161" s="51"/>
      <c r="P161" s="51">
        <v>100</v>
      </c>
      <c r="Q161" s="51"/>
      <c r="R161" s="51"/>
      <c r="S161" s="51">
        <v>100</v>
      </c>
      <c r="T161" s="51"/>
      <c r="U161" s="53">
        <v>200</v>
      </c>
      <c r="V161" s="51"/>
      <c r="W161" s="51"/>
      <c r="X161" s="53">
        <v>200</v>
      </c>
      <c r="Y161" s="2"/>
    </row>
    <row r="162" spans="1:25" s="43" customFormat="1" ht="38.25">
      <c r="A162" s="60" t="s">
        <v>206</v>
      </c>
      <c r="B162" s="70" t="s">
        <v>367</v>
      </c>
      <c r="C162" s="49"/>
      <c r="D162" s="46"/>
      <c r="E162" s="46"/>
      <c r="F162" s="67"/>
      <c r="G162" s="65">
        <v>150</v>
      </c>
      <c r="H162" s="51"/>
      <c r="I162" s="51"/>
      <c r="J162" s="65">
        <v>150</v>
      </c>
      <c r="K162" s="65"/>
      <c r="L162" s="51"/>
      <c r="M162" s="51"/>
      <c r="N162" s="51"/>
      <c r="O162" s="51"/>
      <c r="P162" s="51">
        <v>100</v>
      </c>
      <c r="Q162" s="51"/>
      <c r="R162" s="51"/>
      <c r="S162" s="51">
        <v>100</v>
      </c>
      <c r="T162" s="51"/>
      <c r="U162" s="53">
        <v>0</v>
      </c>
      <c r="V162" s="51"/>
      <c r="W162" s="51"/>
      <c r="X162" s="53">
        <v>0</v>
      </c>
      <c r="Y162" s="2"/>
    </row>
    <row r="163" spans="1:25" s="43" customFormat="1" ht="18.75">
      <c r="A163" s="60">
        <v>33</v>
      </c>
      <c r="B163" s="70" t="s">
        <v>368</v>
      </c>
      <c r="C163" s="49"/>
      <c r="D163" s="46"/>
      <c r="E163" s="46"/>
      <c r="F163" s="67"/>
      <c r="G163" s="65">
        <v>100</v>
      </c>
      <c r="H163" s="51"/>
      <c r="I163" s="51"/>
      <c r="J163" s="65">
        <v>100</v>
      </c>
      <c r="K163" s="65"/>
      <c r="L163" s="51"/>
      <c r="M163" s="51"/>
      <c r="N163" s="51"/>
      <c r="O163" s="51"/>
      <c r="P163" s="51">
        <v>50</v>
      </c>
      <c r="Q163" s="51"/>
      <c r="R163" s="51"/>
      <c r="S163" s="51">
        <v>50</v>
      </c>
      <c r="T163" s="51"/>
      <c r="U163" s="53">
        <v>0</v>
      </c>
      <c r="V163" s="51"/>
      <c r="W163" s="51"/>
      <c r="X163" s="53">
        <v>0</v>
      </c>
      <c r="Y163" s="2"/>
    </row>
    <row r="164" spans="1:25" s="43" customFormat="1" ht="18.75">
      <c r="A164" s="60" t="s">
        <v>209</v>
      </c>
      <c r="B164" s="70" t="s">
        <v>369</v>
      </c>
      <c r="C164" s="49"/>
      <c r="D164" s="46"/>
      <c r="E164" s="46"/>
      <c r="F164" s="67"/>
      <c r="G164" s="65">
        <v>100</v>
      </c>
      <c r="H164" s="51"/>
      <c r="I164" s="51"/>
      <c r="J164" s="65">
        <v>100</v>
      </c>
      <c r="K164" s="65"/>
      <c r="L164" s="51"/>
      <c r="M164" s="51"/>
      <c r="N164" s="51"/>
      <c r="O164" s="51"/>
      <c r="P164" s="51">
        <v>50</v>
      </c>
      <c r="Q164" s="51"/>
      <c r="R164" s="51"/>
      <c r="S164" s="51">
        <v>50</v>
      </c>
      <c r="T164" s="51"/>
      <c r="U164" s="53">
        <v>0</v>
      </c>
      <c r="V164" s="51"/>
      <c r="W164" s="51"/>
      <c r="X164" s="53">
        <v>0</v>
      </c>
      <c r="Y164" s="2"/>
    </row>
    <row r="165" spans="1:25" s="43" customFormat="1" ht="38.25">
      <c r="A165" s="60">
        <v>34</v>
      </c>
      <c r="B165" s="70" t="s">
        <v>370</v>
      </c>
      <c r="C165" s="49"/>
      <c r="D165" s="46"/>
      <c r="E165" s="46"/>
      <c r="F165" s="67"/>
      <c r="G165" s="65">
        <v>76</v>
      </c>
      <c r="H165" s="51"/>
      <c r="I165" s="51"/>
      <c r="J165" s="65">
        <v>76</v>
      </c>
      <c r="K165" s="65"/>
      <c r="L165" s="51"/>
      <c r="M165" s="51"/>
      <c r="N165" s="51"/>
      <c r="O165" s="51"/>
      <c r="P165" s="51">
        <v>50</v>
      </c>
      <c r="Q165" s="51"/>
      <c r="R165" s="51"/>
      <c r="S165" s="51">
        <v>50</v>
      </c>
      <c r="T165" s="51"/>
      <c r="U165" s="53">
        <v>0</v>
      </c>
      <c r="V165" s="51"/>
      <c r="W165" s="51"/>
      <c r="X165" s="53">
        <v>0</v>
      </c>
      <c r="Y165" s="2"/>
    </row>
    <row r="166" spans="1:25" s="43" customFormat="1" ht="38.25">
      <c r="A166" s="60" t="s">
        <v>212</v>
      </c>
      <c r="B166" s="70" t="s">
        <v>371</v>
      </c>
      <c r="C166" s="49"/>
      <c r="D166" s="46"/>
      <c r="E166" s="46"/>
      <c r="F166" s="67"/>
      <c r="G166" s="65">
        <v>140</v>
      </c>
      <c r="H166" s="51"/>
      <c r="I166" s="51"/>
      <c r="J166" s="65">
        <v>140</v>
      </c>
      <c r="K166" s="65"/>
      <c r="L166" s="51"/>
      <c r="M166" s="51"/>
      <c r="N166" s="51"/>
      <c r="O166" s="51"/>
      <c r="P166" s="51">
        <v>70</v>
      </c>
      <c r="Q166" s="51"/>
      <c r="R166" s="51"/>
      <c r="S166" s="51">
        <v>70</v>
      </c>
      <c r="T166" s="51"/>
      <c r="U166" s="53">
        <v>100</v>
      </c>
      <c r="V166" s="51"/>
      <c r="W166" s="51"/>
      <c r="X166" s="53">
        <v>100</v>
      </c>
      <c r="Y166" s="2"/>
    </row>
    <row r="167" spans="1:25" s="43" customFormat="1" ht="38.25">
      <c r="A167" s="60">
        <v>35</v>
      </c>
      <c r="B167" s="70" t="s">
        <v>372</v>
      </c>
      <c r="C167" s="49"/>
      <c r="D167" s="46"/>
      <c r="E167" s="46"/>
      <c r="F167" s="67"/>
      <c r="G167" s="65">
        <v>6900</v>
      </c>
      <c r="H167" s="51"/>
      <c r="I167" s="51"/>
      <c r="J167" s="65">
        <v>6900</v>
      </c>
      <c r="K167" s="65"/>
      <c r="L167" s="51"/>
      <c r="M167" s="51"/>
      <c r="N167" s="51"/>
      <c r="O167" s="51"/>
      <c r="P167" s="51">
        <v>2750</v>
      </c>
      <c r="Q167" s="51"/>
      <c r="R167" s="51"/>
      <c r="S167" s="51">
        <v>2750</v>
      </c>
      <c r="T167" s="51"/>
      <c r="U167" s="53">
        <v>3800</v>
      </c>
      <c r="V167" s="51"/>
      <c r="W167" s="51"/>
      <c r="X167" s="53">
        <v>3800</v>
      </c>
      <c r="Y167" s="2"/>
    </row>
    <row r="168" spans="1:25" s="43" customFormat="1" ht="25.5">
      <c r="A168" s="60" t="s">
        <v>215</v>
      </c>
      <c r="B168" s="70" t="s">
        <v>373</v>
      </c>
      <c r="C168" s="49"/>
      <c r="D168" s="46"/>
      <c r="E168" s="46"/>
      <c r="F168" s="67"/>
      <c r="G168" s="65">
        <v>6500</v>
      </c>
      <c r="H168" s="51"/>
      <c r="I168" s="51"/>
      <c r="J168" s="65">
        <v>6500</v>
      </c>
      <c r="K168" s="65"/>
      <c r="L168" s="51"/>
      <c r="M168" s="51"/>
      <c r="N168" s="51"/>
      <c r="O168" s="51"/>
      <c r="P168" s="51">
        <v>2700</v>
      </c>
      <c r="Q168" s="51"/>
      <c r="R168" s="51"/>
      <c r="S168" s="51">
        <v>2700</v>
      </c>
      <c r="T168" s="51"/>
      <c r="U168" s="53">
        <v>3500</v>
      </c>
      <c r="V168" s="51"/>
      <c r="W168" s="51"/>
      <c r="X168" s="53">
        <v>3500</v>
      </c>
      <c r="Y168" s="2"/>
    </row>
    <row r="169" spans="1:25" s="43" customFormat="1" ht="38.25">
      <c r="A169" s="60">
        <v>36</v>
      </c>
      <c r="B169" s="70" t="s">
        <v>374</v>
      </c>
      <c r="C169" s="49"/>
      <c r="D169" s="46"/>
      <c r="E169" s="46"/>
      <c r="F169" s="67"/>
      <c r="G169" s="65">
        <v>760</v>
      </c>
      <c r="H169" s="51"/>
      <c r="I169" s="51"/>
      <c r="J169" s="65">
        <v>760</v>
      </c>
      <c r="K169" s="65"/>
      <c r="L169" s="51"/>
      <c r="M169" s="51"/>
      <c r="N169" s="51"/>
      <c r="O169" s="51"/>
      <c r="P169" s="51">
        <v>400</v>
      </c>
      <c r="Q169" s="51"/>
      <c r="R169" s="51"/>
      <c r="S169" s="51">
        <v>400</v>
      </c>
      <c r="T169" s="51"/>
      <c r="U169" s="53">
        <v>300</v>
      </c>
      <c r="V169" s="51"/>
      <c r="W169" s="51"/>
      <c r="X169" s="53">
        <v>300</v>
      </c>
      <c r="Y169" s="2"/>
    </row>
    <row r="170" spans="1:25" s="43" customFormat="1" ht="38.25">
      <c r="A170" s="60" t="s">
        <v>218</v>
      </c>
      <c r="B170" s="70" t="s">
        <v>375</v>
      </c>
      <c r="C170" s="49"/>
      <c r="D170" s="46"/>
      <c r="E170" s="46"/>
      <c r="F170" s="67"/>
      <c r="G170" s="65">
        <v>994</v>
      </c>
      <c r="H170" s="51"/>
      <c r="I170" s="51"/>
      <c r="J170" s="65">
        <v>994</v>
      </c>
      <c r="K170" s="65"/>
      <c r="L170" s="51"/>
      <c r="M170" s="51"/>
      <c r="N170" s="51"/>
      <c r="O170" s="51"/>
      <c r="P170" s="51">
        <v>500</v>
      </c>
      <c r="Q170" s="51"/>
      <c r="R170" s="51"/>
      <c r="S170" s="51">
        <v>500</v>
      </c>
      <c r="T170" s="51"/>
      <c r="U170" s="53">
        <v>400</v>
      </c>
      <c r="V170" s="51"/>
      <c r="W170" s="51"/>
      <c r="X170" s="53">
        <v>400</v>
      </c>
      <c r="Y170" s="2"/>
    </row>
    <row r="171" spans="1:25" s="43" customFormat="1" ht="38.25">
      <c r="A171" s="60">
        <v>37</v>
      </c>
      <c r="B171" s="70" t="s">
        <v>376</v>
      </c>
      <c r="C171" s="49"/>
      <c r="D171" s="46"/>
      <c r="E171" s="46"/>
      <c r="F171" s="67" t="s">
        <v>377</v>
      </c>
      <c r="G171" s="65">
        <v>5000</v>
      </c>
      <c r="H171" s="51"/>
      <c r="I171" s="51"/>
      <c r="J171" s="65">
        <v>5000</v>
      </c>
      <c r="K171" s="65"/>
      <c r="L171" s="51"/>
      <c r="M171" s="51"/>
      <c r="N171" s="51"/>
      <c r="O171" s="51"/>
      <c r="P171" s="51">
        <v>1800</v>
      </c>
      <c r="Q171" s="51"/>
      <c r="R171" s="51"/>
      <c r="S171" s="51">
        <v>1800</v>
      </c>
      <c r="T171" s="51"/>
      <c r="U171" s="53">
        <v>3000</v>
      </c>
      <c r="V171" s="51"/>
      <c r="W171" s="51"/>
      <c r="X171" s="53">
        <v>3000</v>
      </c>
      <c r="Y171" s="2"/>
    </row>
    <row r="172" spans="1:25" s="43" customFormat="1" ht="38.25">
      <c r="A172" s="60" t="s">
        <v>221</v>
      </c>
      <c r="B172" s="70" t="s">
        <v>378</v>
      </c>
      <c r="C172" s="49"/>
      <c r="D172" s="46"/>
      <c r="E172" s="46"/>
      <c r="F172" s="67" t="s">
        <v>379</v>
      </c>
      <c r="G172" s="65">
        <v>2500</v>
      </c>
      <c r="H172" s="51"/>
      <c r="I172" s="51"/>
      <c r="J172" s="65">
        <v>2500</v>
      </c>
      <c r="K172" s="65"/>
      <c r="L172" s="51"/>
      <c r="M172" s="51"/>
      <c r="N172" s="51"/>
      <c r="O172" s="51"/>
      <c r="P172" s="51">
        <v>2300</v>
      </c>
      <c r="Q172" s="51"/>
      <c r="R172" s="51"/>
      <c r="S172" s="51">
        <v>2300</v>
      </c>
      <c r="T172" s="51"/>
      <c r="U172" s="53">
        <v>100</v>
      </c>
      <c r="V172" s="51"/>
      <c r="W172" s="51"/>
      <c r="X172" s="53">
        <v>100</v>
      </c>
      <c r="Y172" s="2"/>
    </row>
    <row r="173" spans="1:25" s="43" customFormat="1" ht="25.5">
      <c r="A173" s="60">
        <v>38</v>
      </c>
      <c r="B173" s="68" t="s">
        <v>380</v>
      </c>
      <c r="C173" s="49"/>
      <c r="D173" s="46"/>
      <c r="E173" s="46"/>
      <c r="F173" s="67" t="s">
        <v>381</v>
      </c>
      <c r="G173" s="65">
        <v>5000</v>
      </c>
      <c r="H173" s="51"/>
      <c r="I173" s="51"/>
      <c r="J173" s="65">
        <v>5000</v>
      </c>
      <c r="K173" s="65"/>
      <c r="L173" s="51"/>
      <c r="M173" s="51"/>
      <c r="N173" s="51"/>
      <c r="O173" s="51"/>
      <c r="P173" s="51">
        <v>500</v>
      </c>
      <c r="Q173" s="51"/>
      <c r="R173" s="51"/>
      <c r="S173" s="51">
        <v>500</v>
      </c>
      <c r="T173" s="51"/>
      <c r="U173" s="53">
        <v>4300</v>
      </c>
      <c r="V173" s="51"/>
      <c r="W173" s="51"/>
      <c r="X173" s="53">
        <v>4300</v>
      </c>
      <c r="Y173" s="2"/>
    </row>
    <row r="174" spans="1:25" s="43" customFormat="1" ht="38.25">
      <c r="A174" s="60" t="s">
        <v>224</v>
      </c>
      <c r="B174" s="70" t="s">
        <v>382</v>
      </c>
      <c r="C174" s="49"/>
      <c r="D174" s="46"/>
      <c r="E174" s="46"/>
      <c r="F174" s="67" t="s">
        <v>383</v>
      </c>
      <c r="G174" s="65">
        <v>17000</v>
      </c>
      <c r="H174" s="51"/>
      <c r="I174" s="51"/>
      <c r="J174" s="65">
        <v>17000</v>
      </c>
      <c r="K174" s="65"/>
      <c r="L174" s="51"/>
      <c r="M174" s="51"/>
      <c r="N174" s="51"/>
      <c r="O174" s="51"/>
      <c r="P174" s="51">
        <v>9000</v>
      </c>
      <c r="Q174" s="51"/>
      <c r="R174" s="51"/>
      <c r="S174" s="51">
        <v>9000</v>
      </c>
      <c r="T174" s="51"/>
      <c r="U174" s="53">
        <v>7200</v>
      </c>
      <c r="V174" s="51"/>
      <c r="W174" s="51"/>
      <c r="X174" s="53">
        <v>7200</v>
      </c>
      <c r="Y174" s="2"/>
    </row>
    <row r="175" spans="1:25" s="43" customFormat="1" ht="38.25">
      <c r="A175" s="60">
        <v>39</v>
      </c>
      <c r="B175" s="70" t="s">
        <v>262</v>
      </c>
      <c r="C175" s="49"/>
      <c r="D175" s="46"/>
      <c r="E175" s="46"/>
      <c r="F175" s="67" t="s">
        <v>384</v>
      </c>
      <c r="G175" s="65">
        <v>12000</v>
      </c>
      <c r="H175" s="51"/>
      <c r="I175" s="51"/>
      <c r="J175" s="65">
        <v>1000</v>
      </c>
      <c r="K175" s="65"/>
      <c r="L175" s="51"/>
      <c r="M175" s="51"/>
      <c r="N175" s="51"/>
      <c r="O175" s="51"/>
      <c r="P175" s="51">
        <v>300</v>
      </c>
      <c r="Q175" s="51"/>
      <c r="R175" s="51"/>
      <c r="S175" s="51">
        <v>300</v>
      </c>
      <c r="T175" s="51"/>
      <c r="U175" s="53">
        <v>700</v>
      </c>
      <c r="V175" s="51"/>
      <c r="W175" s="51"/>
      <c r="X175" s="53">
        <v>700</v>
      </c>
      <c r="Y175" s="2"/>
    </row>
    <row r="176" spans="1:25" s="43" customFormat="1" ht="38.25">
      <c r="A176" s="60" t="s">
        <v>227</v>
      </c>
      <c r="B176" s="70" t="s">
        <v>385</v>
      </c>
      <c r="C176" s="49"/>
      <c r="D176" s="46"/>
      <c r="E176" s="46"/>
      <c r="F176" s="67" t="s">
        <v>386</v>
      </c>
      <c r="G176" s="65">
        <v>12000</v>
      </c>
      <c r="H176" s="51"/>
      <c r="I176" s="51"/>
      <c r="J176" s="65">
        <v>1000</v>
      </c>
      <c r="K176" s="65"/>
      <c r="L176" s="51"/>
      <c r="M176" s="51"/>
      <c r="N176" s="51"/>
      <c r="O176" s="51"/>
      <c r="P176" s="51">
        <v>300</v>
      </c>
      <c r="Q176" s="51"/>
      <c r="R176" s="51"/>
      <c r="S176" s="51">
        <v>300</v>
      </c>
      <c r="T176" s="51"/>
      <c r="U176" s="53">
        <v>700</v>
      </c>
      <c r="V176" s="51"/>
      <c r="W176" s="51"/>
      <c r="X176" s="53">
        <v>700</v>
      </c>
      <c r="Y176" s="2"/>
    </row>
    <row r="177" spans="1:25" s="43" customFormat="1" ht="38.25">
      <c r="A177" s="60">
        <v>40</v>
      </c>
      <c r="B177" s="70" t="s">
        <v>268</v>
      </c>
      <c r="C177" s="49"/>
      <c r="D177" s="46"/>
      <c r="E177" s="46"/>
      <c r="F177" s="67" t="s">
        <v>387</v>
      </c>
      <c r="G177" s="65">
        <v>5000</v>
      </c>
      <c r="H177" s="51"/>
      <c r="I177" s="51"/>
      <c r="J177" s="65">
        <v>1000</v>
      </c>
      <c r="K177" s="65"/>
      <c r="L177" s="51"/>
      <c r="M177" s="51"/>
      <c r="N177" s="51"/>
      <c r="O177" s="51"/>
      <c r="P177" s="51">
        <v>300</v>
      </c>
      <c r="Q177" s="51"/>
      <c r="R177" s="51"/>
      <c r="S177" s="51">
        <v>300</v>
      </c>
      <c r="T177" s="51"/>
      <c r="U177" s="53">
        <v>700</v>
      </c>
      <c r="V177" s="51"/>
      <c r="W177" s="51"/>
      <c r="X177" s="53">
        <v>700</v>
      </c>
      <c r="Y177" s="2"/>
    </row>
    <row r="178" spans="1:25" s="43" customFormat="1" ht="38.25">
      <c r="A178" s="60" t="s">
        <v>230</v>
      </c>
      <c r="B178" s="70" t="s">
        <v>388</v>
      </c>
      <c r="C178" s="49"/>
      <c r="D178" s="46"/>
      <c r="E178" s="46"/>
      <c r="F178" s="67" t="s">
        <v>389</v>
      </c>
      <c r="G178" s="65">
        <v>14160</v>
      </c>
      <c r="H178" s="51"/>
      <c r="I178" s="51"/>
      <c r="J178" s="65">
        <v>1380</v>
      </c>
      <c r="K178" s="65"/>
      <c r="L178" s="51"/>
      <c r="M178" s="51"/>
      <c r="N178" s="51"/>
      <c r="O178" s="51"/>
      <c r="P178" s="51">
        <v>600</v>
      </c>
      <c r="Q178" s="51"/>
      <c r="R178" s="51"/>
      <c r="S178" s="51">
        <v>600</v>
      </c>
      <c r="T178" s="51"/>
      <c r="U178" s="53">
        <v>700</v>
      </c>
      <c r="V178" s="51"/>
      <c r="W178" s="51"/>
      <c r="X178" s="53">
        <v>700</v>
      </c>
      <c r="Y178" s="2"/>
    </row>
    <row r="179" spans="1:25" s="43" customFormat="1" ht="38.25">
      <c r="A179" s="60">
        <v>41</v>
      </c>
      <c r="B179" s="70" t="s">
        <v>390</v>
      </c>
      <c r="C179" s="49"/>
      <c r="D179" s="46"/>
      <c r="E179" s="46"/>
      <c r="F179" s="67" t="s">
        <v>391</v>
      </c>
      <c r="G179" s="65">
        <v>3380</v>
      </c>
      <c r="H179" s="51"/>
      <c r="I179" s="51"/>
      <c r="J179" s="65">
        <v>320</v>
      </c>
      <c r="K179" s="65"/>
      <c r="L179" s="51"/>
      <c r="M179" s="51"/>
      <c r="N179" s="51"/>
      <c r="O179" s="51"/>
      <c r="P179" s="51">
        <v>150</v>
      </c>
      <c r="Q179" s="51"/>
      <c r="R179" s="51"/>
      <c r="S179" s="51">
        <v>150</v>
      </c>
      <c r="T179" s="51"/>
      <c r="U179" s="53">
        <v>200</v>
      </c>
      <c r="V179" s="51"/>
      <c r="W179" s="51"/>
      <c r="X179" s="53">
        <v>200</v>
      </c>
      <c r="Y179" s="2"/>
    </row>
    <row r="180" spans="1:25" s="43" customFormat="1" ht="38.25">
      <c r="A180" s="60" t="s">
        <v>233</v>
      </c>
      <c r="B180" s="70" t="s">
        <v>392</v>
      </c>
      <c r="C180" s="49"/>
      <c r="D180" s="46"/>
      <c r="E180" s="46"/>
      <c r="F180" s="67" t="s">
        <v>393</v>
      </c>
      <c r="G180" s="65">
        <v>9500</v>
      </c>
      <c r="H180" s="51"/>
      <c r="I180" s="51"/>
      <c r="J180" s="65">
        <v>910</v>
      </c>
      <c r="K180" s="65"/>
      <c r="L180" s="51"/>
      <c r="M180" s="51"/>
      <c r="N180" s="51"/>
      <c r="O180" s="51"/>
      <c r="P180" s="51">
        <v>400</v>
      </c>
      <c r="Q180" s="51"/>
      <c r="R180" s="51"/>
      <c r="S180" s="51">
        <v>400</v>
      </c>
      <c r="T180" s="51"/>
      <c r="U180" s="53">
        <v>500</v>
      </c>
      <c r="V180" s="51"/>
      <c r="W180" s="51"/>
      <c r="X180" s="53">
        <v>500</v>
      </c>
      <c r="Y180" s="2"/>
    </row>
    <row r="181" spans="1:25" s="43" customFormat="1" ht="25.5">
      <c r="A181" s="60">
        <v>42</v>
      </c>
      <c r="B181" s="48" t="s">
        <v>394</v>
      </c>
      <c r="C181" s="49"/>
      <c r="D181" s="46"/>
      <c r="E181" s="46"/>
      <c r="F181" s="69" t="s">
        <v>395</v>
      </c>
      <c r="G181" s="65">
        <v>12000</v>
      </c>
      <c r="H181" s="51"/>
      <c r="I181" s="51"/>
      <c r="J181" s="65">
        <v>3500</v>
      </c>
      <c r="K181" s="65"/>
      <c r="L181" s="51"/>
      <c r="M181" s="51"/>
      <c r="N181" s="51"/>
      <c r="O181" s="51"/>
      <c r="P181" s="51">
        <v>8939</v>
      </c>
      <c r="Q181" s="51"/>
      <c r="R181" s="51"/>
      <c r="S181" s="51">
        <v>3000</v>
      </c>
      <c r="T181" s="51"/>
      <c r="U181" s="53">
        <v>500</v>
      </c>
      <c r="V181" s="51"/>
      <c r="W181" s="51"/>
      <c r="X181" s="53">
        <v>500</v>
      </c>
      <c r="Y181" s="2"/>
    </row>
    <row r="182" spans="1:25" s="43" customFormat="1" ht="25.5">
      <c r="A182" s="60" t="s">
        <v>236</v>
      </c>
      <c r="B182" s="48" t="s">
        <v>396</v>
      </c>
      <c r="C182" s="49"/>
      <c r="D182" s="46"/>
      <c r="E182" s="46"/>
      <c r="F182" s="69" t="s">
        <v>397</v>
      </c>
      <c r="G182" s="65">
        <v>4000</v>
      </c>
      <c r="H182" s="51"/>
      <c r="I182" s="51"/>
      <c r="J182" s="65">
        <v>2000</v>
      </c>
      <c r="K182" s="65"/>
      <c r="L182" s="51"/>
      <c r="M182" s="51"/>
      <c r="N182" s="51"/>
      <c r="O182" s="51"/>
      <c r="P182" s="51">
        <v>3930.7179999999998</v>
      </c>
      <c r="Q182" s="51"/>
      <c r="R182" s="51"/>
      <c r="S182" s="51">
        <v>1930.7179999999998</v>
      </c>
      <c r="T182" s="51"/>
      <c r="U182" s="53">
        <v>69</v>
      </c>
      <c r="V182" s="51"/>
      <c r="W182" s="51"/>
      <c r="X182" s="53">
        <v>69</v>
      </c>
      <c r="Y182" s="2"/>
    </row>
    <row r="183" spans="1:25" s="43" customFormat="1" ht="63.75">
      <c r="A183" s="60">
        <v>43</v>
      </c>
      <c r="B183" s="48" t="s">
        <v>398</v>
      </c>
      <c r="C183" s="49"/>
      <c r="D183" s="46"/>
      <c r="E183" s="46"/>
      <c r="F183" s="69" t="s">
        <v>399</v>
      </c>
      <c r="G183" s="65">
        <v>4985</v>
      </c>
      <c r="H183" s="51"/>
      <c r="I183" s="51"/>
      <c r="J183" s="65">
        <v>2085</v>
      </c>
      <c r="K183" s="65"/>
      <c r="L183" s="51"/>
      <c r="M183" s="51"/>
      <c r="N183" s="51"/>
      <c r="O183" s="51"/>
      <c r="P183" s="51">
        <v>4892.4949999999999</v>
      </c>
      <c r="Q183" s="51"/>
      <c r="R183" s="51"/>
      <c r="S183" s="51">
        <v>1992.4949999999999</v>
      </c>
      <c r="T183" s="51"/>
      <c r="U183" s="53">
        <v>93</v>
      </c>
      <c r="V183" s="51"/>
      <c r="W183" s="51"/>
      <c r="X183" s="53">
        <v>93</v>
      </c>
      <c r="Y183" s="2"/>
    </row>
    <row r="184" spans="1:25" s="43" customFormat="1" ht="63.75">
      <c r="A184" s="60" t="s">
        <v>400</v>
      </c>
      <c r="B184" s="48" t="s">
        <v>401</v>
      </c>
      <c r="C184" s="49"/>
      <c r="D184" s="46"/>
      <c r="E184" s="46"/>
      <c r="F184" s="69" t="s">
        <v>402</v>
      </c>
      <c r="G184" s="65">
        <v>5315</v>
      </c>
      <c r="H184" s="51"/>
      <c r="I184" s="51"/>
      <c r="J184" s="65">
        <v>2815</v>
      </c>
      <c r="K184" s="65"/>
      <c r="L184" s="51"/>
      <c r="M184" s="51"/>
      <c r="N184" s="51"/>
      <c r="O184" s="51"/>
      <c r="P184" s="51">
        <v>5277.799</v>
      </c>
      <c r="Q184" s="51"/>
      <c r="R184" s="51"/>
      <c r="S184" s="51">
        <v>2777.799</v>
      </c>
      <c r="T184" s="51"/>
      <c r="U184" s="53">
        <v>37</v>
      </c>
      <c r="V184" s="51"/>
      <c r="W184" s="51"/>
      <c r="X184" s="53">
        <v>37</v>
      </c>
      <c r="Y184" s="2"/>
    </row>
    <row r="185" spans="1:25" s="43" customFormat="1" ht="25.5">
      <c r="A185" s="60">
        <v>44</v>
      </c>
      <c r="B185" s="48" t="s">
        <v>403</v>
      </c>
      <c r="C185" s="49"/>
      <c r="D185" s="46"/>
      <c r="E185" s="46"/>
      <c r="F185" s="69" t="s">
        <v>404</v>
      </c>
      <c r="G185" s="65">
        <v>3500</v>
      </c>
      <c r="H185" s="51"/>
      <c r="I185" s="51"/>
      <c r="J185" s="65">
        <v>1800</v>
      </c>
      <c r="K185" s="65"/>
      <c r="L185" s="51"/>
      <c r="M185" s="51"/>
      <c r="N185" s="51"/>
      <c r="O185" s="51"/>
      <c r="P185" s="51">
        <v>1700</v>
      </c>
      <c r="Q185" s="51"/>
      <c r="R185" s="51"/>
      <c r="S185" s="51">
        <v>0</v>
      </c>
      <c r="T185" s="51"/>
      <c r="U185" s="53">
        <v>1625</v>
      </c>
      <c r="V185" s="51"/>
      <c r="W185" s="51"/>
      <c r="X185" s="53">
        <v>1625</v>
      </c>
      <c r="Y185" s="2"/>
    </row>
    <row r="186" spans="1:25" s="43" customFormat="1" ht="25.5">
      <c r="A186" s="60" t="s">
        <v>405</v>
      </c>
      <c r="B186" s="48" t="s">
        <v>406</v>
      </c>
      <c r="C186" s="49"/>
      <c r="D186" s="46"/>
      <c r="E186" s="46"/>
      <c r="F186" s="69" t="s">
        <v>407</v>
      </c>
      <c r="G186" s="65">
        <v>3800</v>
      </c>
      <c r="H186" s="51"/>
      <c r="I186" s="51"/>
      <c r="J186" s="65">
        <v>850</v>
      </c>
      <c r="K186" s="65"/>
      <c r="L186" s="51"/>
      <c r="M186" s="51"/>
      <c r="N186" s="51"/>
      <c r="O186" s="51"/>
      <c r="P186" s="51">
        <v>2950</v>
      </c>
      <c r="Q186" s="51"/>
      <c r="R186" s="51"/>
      <c r="S186" s="51">
        <v>0</v>
      </c>
      <c r="T186" s="51"/>
      <c r="U186" s="53">
        <v>660</v>
      </c>
      <c r="V186" s="51"/>
      <c r="W186" s="51"/>
      <c r="X186" s="53">
        <v>660</v>
      </c>
      <c r="Y186" s="2"/>
    </row>
    <row r="187" spans="1:25" s="43" customFormat="1" ht="25.5">
      <c r="A187" s="60">
        <v>45</v>
      </c>
      <c r="B187" s="48" t="s">
        <v>408</v>
      </c>
      <c r="C187" s="49"/>
      <c r="D187" s="46"/>
      <c r="E187" s="46"/>
      <c r="F187" s="69" t="s">
        <v>409</v>
      </c>
      <c r="G187" s="65">
        <v>3800</v>
      </c>
      <c r="H187" s="51"/>
      <c r="I187" s="51"/>
      <c r="J187" s="65">
        <v>850</v>
      </c>
      <c r="K187" s="65"/>
      <c r="L187" s="51"/>
      <c r="M187" s="51"/>
      <c r="N187" s="51"/>
      <c r="O187" s="51"/>
      <c r="P187" s="51">
        <v>2950</v>
      </c>
      <c r="Q187" s="51"/>
      <c r="R187" s="51"/>
      <c r="S187" s="51">
        <v>0</v>
      </c>
      <c r="T187" s="51"/>
      <c r="U187" s="53">
        <v>850</v>
      </c>
      <c r="V187" s="51"/>
      <c r="W187" s="51"/>
      <c r="X187" s="53">
        <v>850</v>
      </c>
      <c r="Y187" s="2"/>
    </row>
    <row r="188" spans="1:25" s="43" customFormat="1" ht="25.5">
      <c r="A188" s="60" t="s">
        <v>410</v>
      </c>
      <c r="B188" s="48" t="s">
        <v>411</v>
      </c>
      <c r="C188" s="49"/>
      <c r="D188" s="46"/>
      <c r="E188" s="46"/>
      <c r="F188" s="69" t="s">
        <v>412</v>
      </c>
      <c r="G188" s="65">
        <v>3800</v>
      </c>
      <c r="H188" s="51"/>
      <c r="I188" s="51"/>
      <c r="J188" s="65">
        <v>800</v>
      </c>
      <c r="K188" s="65"/>
      <c r="L188" s="51"/>
      <c r="M188" s="51"/>
      <c r="N188" s="51"/>
      <c r="O188" s="51"/>
      <c r="P188" s="51">
        <v>3000</v>
      </c>
      <c r="Q188" s="51"/>
      <c r="R188" s="51"/>
      <c r="S188" s="51">
        <v>0</v>
      </c>
      <c r="T188" s="51"/>
      <c r="U188" s="53">
        <v>610</v>
      </c>
      <c r="V188" s="51"/>
      <c r="W188" s="51"/>
      <c r="X188" s="53">
        <v>610</v>
      </c>
      <c r="Y188" s="2"/>
    </row>
    <row r="189" spans="1:25" s="43" customFormat="1" ht="38.25">
      <c r="A189" s="60">
        <v>46</v>
      </c>
      <c r="B189" s="48" t="s">
        <v>413</v>
      </c>
      <c r="C189" s="49"/>
      <c r="D189" s="46"/>
      <c r="E189" s="46"/>
      <c r="F189" s="69" t="s">
        <v>414</v>
      </c>
      <c r="G189" s="65">
        <v>2611.6889999999999</v>
      </c>
      <c r="H189" s="51"/>
      <c r="I189" s="51"/>
      <c r="J189" s="65">
        <v>2611.6889999999999</v>
      </c>
      <c r="K189" s="65"/>
      <c r="L189" s="51"/>
      <c r="M189" s="51"/>
      <c r="N189" s="51"/>
      <c r="O189" s="51"/>
      <c r="P189" s="51">
        <v>1290</v>
      </c>
      <c r="Q189" s="51"/>
      <c r="R189" s="51"/>
      <c r="S189" s="51">
        <v>1290</v>
      </c>
      <c r="T189" s="51"/>
      <c r="U189" s="53">
        <v>1200</v>
      </c>
      <c r="V189" s="51"/>
      <c r="W189" s="51"/>
      <c r="X189" s="53">
        <v>1200</v>
      </c>
      <c r="Y189" s="2"/>
    </row>
    <row r="190" spans="1:25" s="43" customFormat="1" ht="25.5">
      <c r="A190" s="60" t="s">
        <v>415</v>
      </c>
      <c r="B190" s="48" t="s">
        <v>416</v>
      </c>
      <c r="C190" s="49"/>
      <c r="D190" s="46"/>
      <c r="E190" s="46"/>
      <c r="F190" s="69" t="s">
        <v>417</v>
      </c>
      <c r="G190" s="65">
        <v>3800</v>
      </c>
      <c r="H190" s="51"/>
      <c r="I190" s="51"/>
      <c r="J190" s="65">
        <v>3800</v>
      </c>
      <c r="K190" s="65"/>
      <c r="L190" s="51"/>
      <c r="M190" s="51"/>
      <c r="N190" s="51"/>
      <c r="O190" s="51"/>
      <c r="P190" s="51">
        <v>3000</v>
      </c>
      <c r="Q190" s="51"/>
      <c r="R190" s="51"/>
      <c r="S190" s="51">
        <v>3000</v>
      </c>
      <c r="T190" s="51"/>
      <c r="U190" s="53">
        <v>600</v>
      </c>
      <c r="V190" s="51"/>
      <c r="W190" s="51"/>
      <c r="X190" s="53">
        <v>600</v>
      </c>
      <c r="Y190" s="2"/>
    </row>
    <row r="191" spans="1:25" s="43" customFormat="1" ht="38.25">
      <c r="A191" s="60">
        <v>47</v>
      </c>
      <c r="B191" s="48" t="s">
        <v>418</v>
      </c>
      <c r="C191" s="49"/>
      <c r="D191" s="46"/>
      <c r="E191" s="46"/>
      <c r="F191" s="69" t="s">
        <v>419</v>
      </c>
      <c r="G191" s="65">
        <v>3500</v>
      </c>
      <c r="H191" s="51"/>
      <c r="I191" s="51"/>
      <c r="J191" s="65">
        <v>3500</v>
      </c>
      <c r="K191" s="65"/>
      <c r="L191" s="51"/>
      <c r="M191" s="51"/>
      <c r="N191" s="51"/>
      <c r="O191" s="51"/>
      <c r="P191" s="51">
        <v>3000</v>
      </c>
      <c r="Q191" s="51"/>
      <c r="R191" s="51"/>
      <c r="S191" s="51">
        <v>3000</v>
      </c>
      <c r="T191" s="51"/>
      <c r="U191" s="53">
        <v>300</v>
      </c>
      <c r="V191" s="51"/>
      <c r="W191" s="51"/>
      <c r="X191" s="53">
        <v>300</v>
      </c>
      <c r="Y191" s="2"/>
    </row>
    <row r="192" spans="1:25" s="43" customFormat="1" ht="38.25">
      <c r="A192" s="60" t="s">
        <v>420</v>
      </c>
      <c r="B192" s="48" t="s">
        <v>421</v>
      </c>
      <c r="C192" s="49"/>
      <c r="D192" s="46"/>
      <c r="E192" s="46"/>
      <c r="F192" s="69" t="s">
        <v>422</v>
      </c>
      <c r="G192" s="65">
        <v>4500</v>
      </c>
      <c r="H192" s="51"/>
      <c r="I192" s="51"/>
      <c r="J192" s="65">
        <v>4500</v>
      </c>
      <c r="K192" s="65"/>
      <c r="L192" s="51"/>
      <c r="M192" s="51"/>
      <c r="N192" s="51"/>
      <c r="O192" s="51"/>
      <c r="P192" s="51">
        <v>4124</v>
      </c>
      <c r="Q192" s="51"/>
      <c r="R192" s="51"/>
      <c r="S192" s="51">
        <v>4124</v>
      </c>
      <c r="T192" s="51"/>
      <c r="U192" s="53">
        <v>200</v>
      </c>
      <c r="V192" s="51"/>
      <c r="W192" s="51"/>
      <c r="X192" s="53">
        <v>200</v>
      </c>
      <c r="Y192" s="2"/>
    </row>
    <row r="193" spans="1:25" s="43" customFormat="1" ht="38.25">
      <c r="A193" s="60">
        <v>48</v>
      </c>
      <c r="B193" s="48" t="s">
        <v>423</v>
      </c>
      <c r="C193" s="49"/>
      <c r="D193" s="46"/>
      <c r="E193" s="46"/>
      <c r="F193" s="69" t="s">
        <v>424</v>
      </c>
      <c r="G193" s="65">
        <v>3000</v>
      </c>
      <c r="H193" s="51"/>
      <c r="I193" s="51"/>
      <c r="J193" s="65">
        <v>3000</v>
      </c>
      <c r="K193" s="65"/>
      <c r="L193" s="51"/>
      <c r="M193" s="51"/>
      <c r="N193" s="51"/>
      <c r="O193" s="51"/>
      <c r="P193" s="51">
        <v>2500</v>
      </c>
      <c r="Q193" s="51"/>
      <c r="R193" s="51"/>
      <c r="S193" s="51">
        <v>2500</v>
      </c>
      <c r="T193" s="51"/>
      <c r="U193" s="53">
        <v>400</v>
      </c>
      <c r="V193" s="51"/>
      <c r="W193" s="51"/>
      <c r="X193" s="53">
        <v>400</v>
      </c>
      <c r="Y193" s="2"/>
    </row>
    <row r="194" spans="1:25" s="43" customFormat="1" ht="38.25">
      <c r="A194" s="60" t="s">
        <v>425</v>
      </c>
      <c r="B194" s="48" t="s">
        <v>426</v>
      </c>
      <c r="C194" s="49"/>
      <c r="D194" s="46"/>
      <c r="E194" s="46"/>
      <c r="F194" s="69" t="s">
        <v>427</v>
      </c>
      <c r="G194" s="65">
        <v>2500</v>
      </c>
      <c r="H194" s="51"/>
      <c r="I194" s="51"/>
      <c r="J194" s="65">
        <v>2500</v>
      </c>
      <c r="K194" s="65"/>
      <c r="L194" s="51"/>
      <c r="M194" s="51"/>
      <c r="N194" s="51"/>
      <c r="O194" s="51"/>
      <c r="P194" s="51">
        <v>2000</v>
      </c>
      <c r="Q194" s="51"/>
      <c r="R194" s="51"/>
      <c r="S194" s="51">
        <v>2000</v>
      </c>
      <c r="T194" s="51"/>
      <c r="U194" s="53">
        <v>400</v>
      </c>
      <c r="V194" s="51"/>
      <c r="W194" s="51"/>
      <c r="X194" s="53">
        <v>400</v>
      </c>
      <c r="Y194" s="2"/>
    </row>
    <row r="195" spans="1:25" s="43" customFormat="1" ht="25.5">
      <c r="A195" s="60">
        <v>49</v>
      </c>
      <c r="B195" s="48" t="s">
        <v>428</v>
      </c>
      <c r="C195" s="49"/>
      <c r="D195" s="46"/>
      <c r="E195" s="46"/>
      <c r="F195" s="69" t="s">
        <v>429</v>
      </c>
      <c r="G195" s="65">
        <v>10900</v>
      </c>
      <c r="H195" s="51"/>
      <c r="I195" s="51"/>
      <c r="J195" s="65">
        <v>900</v>
      </c>
      <c r="K195" s="65"/>
      <c r="L195" s="51"/>
      <c r="M195" s="51"/>
      <c r="N195" s="51"/>
      <c r="O195" s="51"/>
      <c r="P195" s="51">
        <v>10000</v>
      </c>
      <c r="Q195" s="51"/>
      <c r="R195" s="51"/>
      <c r="S195" s="51">
        <v>0</v>
      </c>
      <c r="T195" s="51"/>
      <c r="U195" s="53">
        <v>676</v>
      </c>
      <c r="V195" s="51"/>
      <c r="W195" s="51"/>
      <c r="X195" s="53">
        <v>676</v>
      </c>
      <c r="Y195" s="2"/>
    </row>
    <row r="196" spans="1:25" s="43" customFormat="1" ht="38.25">
      <c r="A196" s="60" t="s">
        <v>430</v>
      </c>
      <c r="B196" s="68" t="s">
        <v>431</v>
      </c>
      <c r="C196" s="49"/>
      <c r="D196" s="46"/>
      <c r="E196" s="46"/>
      <c r="F196" s="69" t="s">
        <v>432</v>
      </c>
      <c r="G196" s="65">
        <v>11700</v>
      </c>
      <c r="H196" s="51"/>
      <c r="I196" s="51"/>
      <c r="J196" s="65">
        <v>2700</v>
      </c>
      <c r="K196" s="65"/>
      <c r="L196" s="51"/>
      <c r="M196" s="51"/>
      <c r="N196" s="51"/>
      <c r="O196" s="51"/>
      <c r="P196" s="51">
        <v>11000</v>
      </c>
      <c r="Q196" s="51"/>
      <c r="R196" s="51"/>
      <c r="S196" s="51">
        <v>2000</v>
      </c>
      <c r="T196" s="51"/>
      <c r="U196" s="53">
        <v>241</v>
      </c>
      <c r="V196" s="51"/>
      <c r="W196" s="51"/>
      <c r="X196" s="53">
        <v>241</v>
      </c>
      <c r="Y196" s="2"/>
    </row>
    <row r="197" spans="1:25" s="43" customFormat="1" ht="51">
      <c r="A197" s="60">
        <v>50</v>
      </c>
      <c r="B197" s="48" t="s">
        <v>433</v>
      </c>
      <c r="C197" s="49"/>
      <c r="D197" s="46"/>
      <c r="E197" s="46"/>
      <c r="F197" s="69" t="s">
        <v>434</v>
      </c>
      <c r="G197" s="65">
        <v>6000</v>
      </c>
      <c r="H197" s="51"/>
      <c r="I197" s="51"/>
      <c r="J197" s="65">
        <v>6000</v>
      </c>
      <c r="K197" s="65"/>
      <c r="L197" s="51"/>
      <c r="M197" s="51"/>
      <c r="N197" s="51"/>
      <c r="O197" s="51"/>
      <c r="P197" s="51">
        <v>5700</v>
      </c>
      <c r="Q197" s="51"/>
      <c r="R197" s="51"/>
      <c r="S197" s="51">
        <v>5700</v>
      </c>
      <c r="T197" s="51"/>
      <c r="U197" s="53">
        <v>115</v>
      </c>
      <c r="V197" s="51"/>
      <c r="W197" s="51"/>
      <c r="X197" s="53">
        <v>115</v>
      </c>
      <c r="Y197" s="2"/>
    </row>
    <row r="198" spans="1:25" s="43" customFormat="1" ht="63.75">
      <c r="A198" s="60" t="s">
        <v>435</v>
      </c>
      <c r="B198" s="68" t="s">
        <v>436</v>
      </c>
      <c r="C198" s="49"/>
      <c r="D198" s="46"/>
      <c r="E198" s="46"/>
      <c r="F198" s="69" t="s">
        <v>437</v>
      </c>
      <c r="G198" s="65">
        <v>15000</v>
      </c>
      <c r="H198" s="51"/>
      <c r="I198" s="51"/>
      <c r="J198" s="65">
        <v>15000</v>
      </c>
      <c r="K198" s="65"/>
      <c r="L198" s="51"/>
      <c r="M198" s="51"/>
      <c r="N198" s="51"/>
      <c r="O198" s="51"/>
      <c r="P198" s="51">
        <v>14434</v>
      </c>
      <c r="Q198" s="51"/>
      <c r="R198" s="51"/>
      <c r="S198" s="51">
        <v>14434</v>
      </c>
      <c r="T198" s="51"/>
      <c r="U198" s="53">
        <v>499</v>
      </c>
      <c r="V198" s="51"/>
      <c r="W198" s="51"/>
      <c r="X198" s="53">
        <v>499</v>
      </c>
      <c r="Y198" s="2"/>
    </row>
    <row r="199" spans="1:25" s="43" customFormat="1" ht="25.5">
      <c r="A199" s="60">
        <v>51</v>
      </c>
      <c r="B199" s="68" t="s">
        <v>438</v>
      </c>
      <c r="C199" s="49"/>
      <c r="D199" s="46"/>
      <c r="E199" s="46"/>
      <c r="F199" s="69" t="s">
        <v>439</v>
      </c>
      <c r="G199" s="65">
        <v>3000</v>
      </c>
      <c r="H199" s="51"/>
      <c r="I199" s="51"/>
      <c r="J199" s="65">
        <v>3000</v>
      </c>
      <c r="K199" s="65"/>
      <c r="L199" s="51"/>
      <c r="M199" s="51"/>
      <c r="N199" s="51"/>
      <c r="O199" s="51"/>
      <c r="P199" s="51">
        <v>2950</v>
      </c>
      <c r="Q199" s="51"/>
      <c r="R199" s="51"/>
      <c r="S199" s="51">
        <v>2950</v>
      </c>
      <c r="T199" s="51"/>
      <c r="U199" s="53">
        <v>32</v>
      </c>
      <c r="V199" s="51"/>
      <c r="W199" s="51"/>
      <c r="X199" s="53">
        <v>32</v>
      </c>
      <c r="Y199" s="2"/>
    </row>
    <row r="200" spans="1:25" s="43" customFormat="1" ht="25.5">
      <c r="A200" s="60" t="s">
        <v>440</v>
      </c>
      <c r="B200" s="68" t="s">
        <v>441</v>
      </c>
      <c r="C200" s="49"/>
      <c r="D200" s="46"/>
      <c r="E200" s="46"/>
      <c r="F200" s="69" t="s">
        <v>442</v>
      </c>
      <c r="G200" s="65">
        <v>14990</v>
      </c>
      <c r="H200" s="51"/>
      <c r="I200" s="51"/>
      <c r="J200" s="65"/>
      <c r="K200" s="65"/>
      <c r="L200" s="51"/>
      <c r="M200" s="51"/>
      <c r="N200" s="51"/>
      <c r="O200" s="51"/>
      <c r="P200" s="51">
        <v>14740</v>
      </c>
      <c r="Q200" s="51"/>
      <c r="R200" s="51"/>
      <c r="S200" s="51">
        <v>0</v>
      </c>
      <c r="T200" s="51"/>
      <c r="U200" s="53">
        <v>74</v>
      </c>
      <c r="V200" s="51"/>
      <c r="W200" s="51"/>
      <c r="X200" s="53">
        <v>74</v>
      </c>
      <c r="Y200" s="2"/>
    </row>
    <row r="201" spans="1:25" s="43" customFormat="1" ht="51">
      <c r="A201" s="60">
        <v>52</v>
      </c>
      <c r="B201" s="68" t="s">
        <v>443</v>
      </c>
      <c r="C201" s="49"/>
      <c r="D201" s="46"/>
      <c r="E201" s="46"/>
      <c r="F201" s="69" t="s">
        <v>444</v>
      </c>
      <c r="G201" s="65">
        <v>14990</v>
      </c>
      <c r="H201" s="51"/>
      <c r="I201" s="51"/>
      <c r="J201" s="65">
        <v>14990</v>
      </c>
      <c r="K201" s="65"/>
      <c r="L201" s="51"/>
      <c r="M201" s="51"/>
      <c r="N201" s="51"/>
      <c r="O201" s="51"/>
      <c r="P201" s="51">
        <v>13370.521000000001</v>
      </c>
      <c r="Q201" s="51"/>
      <c r="R201" s="51"/>
      <c r="S201" s="51">
        <v>13370.521000000001</v>
      </c>
      <c r="T201" s="51"/>
      <c r="U201" s="53">
        <v>1031</v>
      </c>
      <c r="V201" s="51"/>
      <c r="W201" s="51"/>
      <c r="X201" s="53">
        <v>1031</v>
      </c>
      <c r="Y201" s="2"/>
    </row>
    <row r="202" spans="1:25" s="43" customFormat="1" ht="25.5">
      <c r="A202" s="60" t="s">
        <v>445</v>
      </c>
      <c r="B202" s="68" t="s">
        <v>446</v>
      </c>
      <c r="C202" s="49"/>
      <c r="D202" s="46"/>
      <c r="E202" s="46"/>
      <c r="F202" s="69" t="s">
        <v>447</v>
      </c>
      <c r="G202" s="65">
        <v>6700</v>
      </c>
      <c r="H202" s="51"/>
      <c r="I202" s="51"/>
      <c r="J202" s="65">
        <v>6700</v>
      </c>
      <c r="K202" s="65"/>
      <c r="L202" s="51"/>
      <c r="M202" s="51"/>
      <c r="N202" s="51"/>
      <c r="O202" s="51"/>
      <c r="P202" s="51">
        <v>5538.1639999999998</v>
      </c>
      <c r="Q202" s="51"/>
      <c r="R202" s="51"/>
      <c r="S202" s="51">
        <v>5538.1639999999998</v>
      </c>
      <c r="T202" s="51"/>
      <c r="U202" s="53">
        <v>362</v>
      </c>
      <c r="V202" s="51"/>
      <c r="W202" s="51"/>
      <c r="X202" s="53">
        <v>362</v>
      </c>
      <c r="Y202" s="2"/>
    </row>
    <row r="203" spans="1:25" s="43" customFormat="1" ht="38.25">
      <c r="A203" s="60">
        <v>53</v>
      </c>
      <c r="B203" s="68" t="s">
        <v>448</v>
      </c>
      <c r="C203" s="49"/>
      <c r="D203" s="46"/>
      <c r="E203" s="46"/>
      <c r="F203" s="69" t="s">
        <v>449</v>
      </c>
      <c r="G203" s="65">
        <v>10000</v>
      </c>
      <c r="H203" s="51"/>
      <c r="I203" s="51"/>
      <c r="J203" s="65">
        <v>200</v>
      </c>
      <c r="K203" s="65"/>
      <c r="L203" s="51"/>
      <c r="M203" s="51"/>
      <c r="N203" s="51"/>
      <c r="O203" s="51"/>
      <c r="P203" s="51">
        <v>9800</v>
      </c>
      <c r="Q203" s="51"/>
      <c r="R203" s="51"/>
      <c r="S203" s="51">
        <v>0</v>
      </c>
      <c r="T203" s="51"/>
      <c r="U203" s="53">
        <v>43</v>
      </c>
      <c r="V203" s="51"/>
      <c r="W203" s="51"/>
      <c r="X203" s="53">
        <v>43</v>
      </c>
      <c r="Y203" s="2"/>
    </row>
    <row r="204" spans="1:25" s="43" customFormat="1" ht="25.5">
      <c r="A204" s="60" t="s">
        <v>450</v>
      </c>
      <c r="B204" s="68" t="s">
        <v>451</v>
      </c>
      <c r="C204" s="49"/>
      <c r="D204" s="46"/>
      <c r="E204" s="46"/>
      <c r="F204" s="69" t="s">
        <v>452</v>
      </c>
      <c r="G204" s="65">
        <v>9300</v>
      </c>
      <c r="H204" s="51"/>
      <c r="I204" s="51"/>
      <c r="J204" s="65">
        <v>800</v>
      </c>
      <c r="K204" s="65"/>
      <c r="L204" s="51"/>
      <c r="M204" s="51"/>
      <c r="N204" s="51"/>
      <c r="O204" s="51"/>
      <c r="P204" s="51">
        <v>7551</v>
      </c>
      <c r="Q204" s="51"/>
      <c r="R204" s="51"/>
      <c r="S204" s="51">
        <v>0</v>
      </c>
      <c r="T204" s="51"/>
      <c r="U204" s="53">
        <v>344</v>
      </c>
      <c r="V204" s="51"/>
      <c r="W204" s="51"/>
      <c r="X204" s="53">
        <v>344</v>
      </c>
      <c r="Y204" s="2"/>
    </row>
    <row r="205" spans="1:25" s="43" customFormat="1" ht="38.25">
      <c r="A205" s="60">
        <v>54</v>
      </c>
      <c r="B205" s="68" t="s">
        <v>453</v>
      </c>
      <c r="C205" s="49"/>
      <c r="D205" s="46"/>
      <c r="E205" s="46"/>
      <c r="F205" s="69" t="s">
        <v>454</v>
      </c>
      <c r="G205" s="65">
        <v>9400</v>
      </c>
      <c r="H205" s="51"/>
      <c r="I205" s="51"/>
      <c r="J205" s="65">
        <v>900</v>
      </c>
      <c r="K205" s="65"/>
      <c r="L205" s="51"/>
      <c r="M205" s="51"/>
      <c r="N205" s="51"/>
      <c r="O205" s="51"/>
      <c r="P205" s="51">
        <v>5985</v>
      </c>
      <c r="Q205" s="51"/>
      <c r="R205" s="51"/>
      <c r="S205" s="51">
        <v>0</v>
      </c>
      <c r="T205" s="51"/>
      <c r="U205" s="53">
        <v>816</v>
      </c>
      <c r="V205" s="51"/>
      <c r="W205" s="51"/>
      <c r="X205" s="53">
        <v>816</v>
      </c>
      <c r="Y205" s="2"/>
    </row>
    <row r="206" spans="1:25" s="43" customFormat="1" ht="25.5">
      <c r="A206" s="60" t="s">
        <v>455</v>
      </c>
      <c r="B206" s="68" t="s">
        <v>456</v>
      </c>
      <c r="C206" s="49"/>
      <c r="D206" s="46"/>
      <c r="E206" s="46"/>
      <c r="F206" s="69" t="s">
        <v>457</v>
      </c>
      <c r="G206" s="65">
        <v>7029</v>
      </c>
      <c r="H206" s="51"/>
      <c r="I206" s="51"/>
      <c r="J206" s="65">
        <v>351</v>
      </c>
      <c r="K206" s="65"/>
      <c r="L206" s="51"/>
      <c r="M206" s="51"/>
      <c r="N206" s="51"/>
      <c r="O206" s="51"/>
      <c r="P206" s="51">
        <v>6678</v>
      </c>
      <c r="Q206" s="51"/>
      <c r="R206" s="51"/>
      <c r="S206" s="51">
        <v>0</v>
      </c>
      <c r="T206" s="51"/>
      <c r="U206" s="53">
        <v>133</v>
      </c>
      <c r="V206" s="51"/>
      <c r="W206" s="51"/>
      <c r="X206" s="53">
        <v>133</v>
      </c>
      <c r="Y206" s="2"/>
    </row>
    <row r="207" spans="1:25" s="43" customFormat="1" ht="38.25">
      <c r="A207" s="60">
        <v>55</v>
      </c>
      <c r="B207" s="68" t="s">
        <v>458</v>
      </c>
      <c r="C207" s="49"/>
      <c r="D207" s="46"/>
      <c r="E207" s="46"/>
      <c r="F207" s="69" t="s">
        <v>459</v>
      </c>
      <c r="G207" s="65">
        <v>1900</v>
      </c>
      <c r="H207" s="51"/>
      <c r="I207" s="51"/>
      <c r="J207" s="65">
        <v>1900</v>
      </c>
      <c r="K207" s="65"/>
      <c r="L207" s="51"/>
      <c r="M207" s="51"/>
      <c r="N207" s="51"/>
      <c r="O207" s="51"/>
      <c r="P207" s="51">
        <v>855</v>
      </c>
      <c r="Q207" s="51"/>
      <c r="R207" s="51"/>
      <c r="S207" s="51">
        <v>855</v>
      </c>
      <c r="T207" s="51"/>
      <c r="U207" s="53">
        <v>998</v>
      </c>
      <c r="V207" s="51"/>
      <c r="W207" s="51"/>
      <c r="X207" s="53">
        <v>998</v>
      </c>
      <c r="Y207" s="2"/>
    </row>
    <row r="208" spans="1:25" s="43" customFormat="1" ht="38.25">
      <c r="A208" s="60" t="s">
        <v>460</v>
      </c>
      <c r="B208" s="68" t="s">
        <v>461</v>
      </c>
      <c r="C208" s="49"/>
      <c r="D208" s="46"/>
      <c r="E208" s="46"/>
      <c r="F208" s="69" t="s">
        <v>462</v>
      </c>
      <c r="G208" s="65">
        <v>13000</v>
      </c>
      <c r="H208" s="51"/>
      <c r="I208" s="51"/>
      <c r="J208" s="65">
        <v>13000</v>
      </c>
      <c r="K208" s="65"/>
      <c r="L208" s="51"/>
      <c r="M208" s="51"/>
      <c r="N208" s="51"/>
      <c r="O208" s="51"/>
      <c r="P208" s="51">
        <v>11514.424999999999</v>
      </c>
      <c r="Q208" s="51"/>
      <c r="R208" s="51"/>
      <c r="S208" s="51">
        <v>11514.424999999999</v>
      </c>
      <c r="T208" s="51"/>
      <c r="U208" s="53">
        <v>1192</v>
      </c>
      <c r="V208" s="51"/>
      <c r="W208" s="51"/>
      <c r="X208" s="53">
        <v>1192</v>
      </c>
      <c r="Y208" s="2"/>
    </row>
    <row r="209" spans="1:25" s="43" customFormat="1" ht="38.25">
      <c r="A209" s="60">
        <v>56</v>
      </c>
      <c r="B209" s="68" t="s">
        <v>463</v>
      </c>
      <c r="C209" s="49"/>
      <c r="D209" s="46"/>
      <c r="E209" s="46"/>
      <c r="F209" s="69" t="s">
        <v>464</v>
      </c>
      <c r="G209" s="65">
        <v>14800</v>
      </c>
      <c r="H209" s="51"/>
      <c r="I209" s="51"/>
      <c r="J209" s="65">
        <v>740</v>
      </c>
      <c r="K209" s="65"/>
      <c r="L209" s="51"/>
      <c r="M209" s="51"/>
      <c r="N209" s="51"/>
      <c r="O209" s="51"/>
      <c r="P209" s="51">
        <v>14060</v>
      </c>
      <c r="Q209" s="51"/>
      <c r="R209" s="51"/>
      <c r="S209" s="51">
        <v>0</v>
      </c>
      <c r="T209" s="51"/>
      <c r="U209" s="53">
        <v>190</v>
      </c>
      <c r="V209" s="51"/>
      <c r="W209" s="51"/>
      <c r="X209" s="53">
        <v>190</v>
      </c>
      <c r="Y209" s="2"/>
    </row>
    <row r="210" spans="1:25" s="43" customFormat="1" ht="38.25">
      <c r="A210" s="60" t="s">
        <v>465</v>
      </c>
      <c r="B210" s="48" t="s">
        <v>466</v>
      </c>
      <c r="C210" s="49"/>
      <c r="D210" s="46"/>
      <c r="E210" s="46"/>
      <c r="F210" s="69" t="s">
        <v>467</v>
      </c>
      <c r="G210" s="65">
        <v>29000</v>
      </c>
      <c r="H210" s="51"/>
      <c r="I210" s="51"/>
      <c r="J210" s="65">
        <v>1200</v>
      </c>
      <c r="K210" s="65"/>
      <c r="L210" s="51"/>
      <c r="M210" s="51"/>
      <c r="N210" s="51"/>
      <c r="O210" s="51"/>
      <c r="P210" s="51">
        <v>27800</v>
      </c>
      <c r="Q210" s="51"/>
      <c r="R210" s="51"/>
      <c r="S210" s="51">
        <v>0</v>
      </c>
      <c r="T210" s="51"/>
      <c r="U210" s="53">
        <v>500</v>
      </c>
      <c r="V210" s="51"/>
      <c r="W210" s="51"/>
      <c r="X210" s="53">
        <v>500</v>
      </c>
      <c r="Y210" s="2"/>
    </row>
    <row r="211" spans="1:25" s="43" customFormat="1" ht="51">
      <c r="A211" s="60">
        <v>57</v>
      </c>
      <c r="B211" s="48" t="s">
        <v>468</v>
      </c>
      <c r="C211" s="49"/>
      <c r="D211" s="46"/>
      <c r="E211" s="46"/>
      <c r="F211" s="71" t="s">
        <v>469</v>
      </c>
      <c r="G211" s="65">
        <v>600</v>
      </c>
      <c r="H211" s="51"/>
      <c r="I211" s="51"/>
      <c r="J211" s="65">
        <v>600</v>
      </c>
      <c r="K211" s="65"/>
      <c r="L211" s="51"/>
      <c r="M211" s="51"/>
      <c r="N211" s="51"/>
      <c r="O211" s="51"/>
      <c r="P211" s="51">
        <v>355</v>
      </c>
      <c r="Q211" s="51"/>
      <c r="R211" s="51"/>
      <c r="S211" s="51">
        <v>355</v>
      </c>
      <c r="T211" s="51"/>
      <c r="U211" s="53">
        <v>245</v>
      </c>
      <c r="V211" s="51"/>
      <c r="W211" s="51"/>
      <c r="X211" s="53">
        <v>245</v>
      </c>
      <c r="Y211" s="2"/>
    </row>
    <row r="212" spans="1:25" s="43" customFormat="1" ht="38.25">
      <c r="A212" s="60" t="s">
        <v>470</v>
      </c>
      <c r="B212" s="68" t="s">
        <v>471</v>
      </c>
      <c r="C212" s="49"/>
      <c r="D212" s="46"/>
      <c r="E212" s="46"/>
      <c r="F212" s="69" t="s">
        <v>472</v>
      </c>
      <c r="G212" s="65">
        <v>15000</v>
      </c>
      <c r="H212" s="51"/>
      <c r="I212" s="51"/>
      <c r="J212" s="65">
        <v>15000</v>
      </c>
      <c r="K212" s="65"/>
      <c r="L212" s="51"/>
      <c r="M212" s="51"/>
      <c r="N212" s="51"/>
      <c r="O212" s="51"/>
      <c r="P212" s="51">
        <v>10350</v>
      </c>
      <c r="Q212" s="51"/>
      <c r="R212" s="51"/>
      <c r="S212" s="51">
        <v>10350</v>
      </c>
      <c r="T212" s="51"/>
      <c r="U212" s="53">
        <v>4000</v>
      </c>
      <c r="V212" s="51"/>
      <c r="W212" s="51"/>
      <c r="X212" s="53">
        <v>4000</v>
      </c>
      <c r="Y212" s="2"/>
    </row>
    <row r="213" spans="1:25" s="43" customFormat="1" ht="38.25">
      <c r="A213" s="60">
        <v>58</v>
      </c>
      <c r="B213" s="68" t="s">
        <v>473</v>
      </c>
      <c r="C213" s="49"/>
      <c r="D213" s="46"/>
      <c r="E213" s="46"/>
      <c r="F213" s="69" t="s">
        <v>474</v>
      </c>
      <c r="G213" s="65">
        <v>8000</v>
      </c>
      <c r="H213" s="51"/>
      <c r="I213" s="51"/>
      <c r="J213" s="65">
        <v>8000</v>
      </c>
      <c r="K213" s="65"/>
      <c r="L213" s="51"/>
      <c r="M213" s="51"/>
      <c r="N213" s="51"/>
      <c r="O213" s="51"/>
      <c r="P213" s="51">
        <v>3919.9999999999995</v>
      </c>
      <c r="Q213" s="51"/>
      <c r="R213" s="51"/>
      <c r="S213" s="51">
        <v>3919.9999999999995</v>
      </c>
      <c r="T213" s="51"/>
      <c r="U213" s="53">
        <v>2500</v>
      </c>
      <c r="V213" s="51"/>
      <c r="W213" s="51"/>
      <c r="X213" s="53">
        <v>2500</v>
      </c>
      <c r="Y213" s="2"/>
    </row>
    <row r="214" spans="1:25" s="43" customFormat="1" ht="51">
      <c r="A214" s="60" t="s">
        <v>475</v>
      </c>
      <c r="B214" s="68" t="s">
        <v>476</v>
      </c>
      <c r="C214" s="49"/>
      <c r="D214" s="46"/>
      <c r="E214" s="46"/>
      <c r="F214" s="69" t="s">
        <v>477</v>
      </c>
      <c r="G214" s="65">
        <v>15000</v>
      </c>
      <c r="H214" s="51"/>
      <c r="I214" s="51"/>
      <c r="J214" s="65">
        <v>15000</v>
      </c>
      <c r="K214" s="65"/>
      <c r="L214" s="51"/>
      <c r="M214" s="51"/>
      <c r="N214" s="51"/>
      <c r="O214" s="51"/>
      <c r="P214" s="51">
        <v>7349.9999999999991</v>
      </c>
      <c r="Q214" s="51"/>
      <c r="R214" s="51"/>
      <c r="S214" s="51">
        <v>7349.9999999999991</v>
      </c>
      <c r="T214" s="51"/>
      <c r="U214" s="53">
        <v>4700</v>
      </c>
      <c r="V214" s="51"/>
      <c r="W214" s="51"/>
      <c r="X214" s="53">
        <v>4700</v>
      </c>
      <c r="Y214" s="2"/>
    </row>
    <row r="215" spans="1:25" s="43" customFormat="1" ht="51">
      <c r="A215" s="60">
        <v>59</v>
      </c>
      <c r="B215" s="68" t="s">
        <v>478</v>
      </c>
      <c r="C215" s="49"/>
      <c r="D215" s="46"/>
      <c r="E215" s="46"/>
      <c r="F215" s="69" t="s">
        <v>479</v>
      </c>
      <c r="G215" s="65">
        <v>10000</v>
      </c>
      <c r="H215" s="51"/>
      <c r="I215" s="51"/>
      <c r="J215" s="65">
        <v>10000</v>
      </c>
      <c r="K215" s="65"/>
      <c r="L215" s="51"/>
      <c r="M215" s="51"/>
      <c r="N215" s="51"/>
      <c r="O215" s="51"/>
      <c r="P215" s="51">
        <v>4900</v>
      </c>
      <c r="Q215" s="51"/>
      <c r="R215" s="51"/>
      <c r="S215" s="51">
        <v>4900</v>
      </c>
      <c r="T215" s="51"/>
      <c r="U215" s="53">
        <v>3100</v>
      </c>
      <c r="V215" s="51"/>
      <c r="W215" s="51"/>
      <c r="X215" s="53">
        <v>3100</v>
      </c>
      <c r="Y215" s="2"/>
    </row>
    <row r="216" spans="1:25" s="43" customFormat="1" ht="38.25">
      <c r="A216" s="60" t="s">
        <v>480</v>
      </c>
      <c r="B216" s="68" t="s">
        <v>481</v>
      </c>
      <c r="C216" s="49"/>
      <c r="D216" s="46"/>
      <c r="E216" s="46"/>
      <c r="F216" s="69" t="s">
        <v>482</v>
      </c>
      <c r="G216" s="65">
        <v>3000</v>
      </c>
      <c r="H216" s="51"/>
      <c r="I216" s="51"/>
      <c r="J216" s="65">
        <v>3000</v>
      </c>
      <c r="K216" s="65"/>
      <c r="L216" s="51"/>
      <c r="M216" s="51"/>
      <c r="N216" s="51"/>
      <c r="O216" s="51"/>
      <c r="P216" s="51">
        <v>2950</v>
      </c>
      <c r="Q216" s="51"/>
      <c r="R216" s="51"/>
      <c r="S216" s="51">
        <v>2950</v>
      </c>
      <c r="T216" s="51"/>
      <c r="U216" s="53"/>
      <c r="V216" s="51"/>
      <c r="W216" s="51"/>
      <c r="X216" s="53"/>
      <c r="Y216" s="2"/>
    </row>
    <row r="217" spans="1:25" s="43" customFormat="1" ht="38.25">
      <c r="A217" s="60">
        <v>60</v>
      </c>
      <c r="B217" s="68" t="s">
        <v>483</v>
      </c>
      <c r="C217" s="49"/>
      <c r="D217" s="46"/>
      <c r="E217" s="46"/>
      <c r="F217" s="69" t="s">
        <v>484</v>
      </c>
      <c r="G217" s="65">
        <v>7000</v>
      </c>
      <c r="H217" s="51"/>
      <c r="I217" s="51"/>
      <c r="J217" s="65">
        <v>7000</v>
      </c>
      <c r="K217" s="65"/>
      <c r="L217" s="51"/>
      <c r="M217" s="51"/>
      <c r="N217" s="51"/>
      <c r="O217" s="51"/>
      <c r="P217" s="51">
        <v>3430</v>
      </c>
      <c r="Q217" s="51"/>
      <c r="R217" s="51"/>
      <c r="S217" s="51">
        <v>3430</v>
      </c>
      <c r="T217" s="51"/>
      <c r="U217" s="53">
        <v>2200</v>
      </c>
      <c r="V217" s="51"/>
      <c r="W217" s="51"/>
      <c r="X217" s="53">
        <v>2200</v>
      </c>
      <c r="Y217" s="2"/>
    </row>
    <row r="218" spans="1:25" s="43" customFormat="1" ht="38.25">
      <c r="A218" s="60" t="s">
        <v>485</v>
      </c>
      <c r="B218" s="68" t="s">
        <v>486</v>
      </c>
      <c r="C218" s="49"/>
      <c r="D218" s="46"/>
      <c r="E218" s="46"/>
      <c r="F218" s="69" t="s">
        <v>487</v>
      </c>
      <c r="G218" s="65">
        <v>3000</v>
      </c>
      <c r="H218" s="51"/>
      <c r="I218" s="51"/>
      <c r="J218" s="65">
        <v>3000</v>
      </c>
      <c r="K218" s="65"/>
      <c r="L218" s="51"/>
      <c r="M218" s="51"/>
      <c r="N218" s="51"/>
      <c r="O218" s="51"/>
      <c r="P218" s="51">
        <v>1470</v>
      </c>
      <c r="Q218" s="51"/>
      <c r="R218" s="51"/>
      <c r="S218" s="51">
        <v>1470</v>
      </c>
      <c r="T218" s="51"/>
      <c r="U218" s="53">
        <v>900</v>
      </c>
      <c r="V218" s="51"/>
      <c r="W218" s="51"/>
      <c r="X218" s="53">
        <v>900</v>
      </c>
      <c r="Y218" s="2"/>
    </row>
    <row r="219" spans="1:25" s="43" customFormat="1" ht="51">
      <c r="A219" s="60">
        <v>61</v>
      </c>
      <c r="B219" s="68" t="s">
        <v>488</v>
      </c>
      <c r="C219" s="49"/>
      <c r="D219" s="46"/>
      <c r="E219" s="46"/>
      <c r="F219" s="69" t="s">
        <v>489</v>
      </c>
      <c r="G219" s="65">
        <v>8000</v>
      </c>
      <c r="H219" s="51"/>
      <c r="I219" s="51"/>
      <c r="J219" s="65">
        <v>8000</v>
      </c>
      <c r="K219" s="65"/>
      <c r="L219" s="51"/>
      <c r="M219" s="51"/>
      <c r="N219" s="51"/>
      <c r="O219" s="51"/>
      <c r="P219" s="51">
        <v>3919.9999999999995</v>
      </c>
      <c r="Q219" s="51"/>
      <c r="R219" s="51"/>
      <c r="S219" s="51">
        <v>3919.9999999999995</v>
      </c>
      <c r="T219" s="51"/>
      <c r="U219" s="53">
        <v>2500</v>
      </c>
      <c r="V219" s="51"/>
      <c r="W219" s="51"/>
      <c r="X219" s="53">
        <v>2500</v>
      </c>
      <c r="Y219" s="2"/>
    </row>
    <row r="220" spans="1:25" s="43" customFormat="1" ht="38.25">
      <c r="A220" s="60" t="s">
        <v>490</v>
      </c>
      <c r="B220" s="68" t="s">
        <v>491</v>
      </c>
      <c r="C220" s="49"/>
      <c r="D220" s="46"/>
      <c r="E220" s="46"/>
      <c r="F220" s="69" t="s">
        <v>492</v>
      </c>
      <c r="G220" s="65">
        <v>5000</v>
      </c>
      <c r="H220" s="51"/>
      <c r="I220" s="51"/>
      <c r="J220" s="65">
        <v>5000</v>
      </c>
      <c r="K220" s="65"/>
      <c r="L220" s="51"/>
      <c r="M220" s="51"/>
      <c r="N220" s="51"/>
      <c r="O220" s="51"/>
      <c r="P220" s="51">
        <v>4750</v>
      </c>
      <c r="Q220" s="51"/>
      <c r="R220" s="51"/>
      <c r="S220" s="51">
        <v>4750</v>
      </c>
      <c r="T220" s="51"/>
      <c r="U220" s="53">
        <v>0</v>
      </c>
      <c r="V220" s="51"/>
      <c r="W220" s="51"/>
      <c r="X220" s="53">
        <v>0</v>
      </c>
      <c r="Y220" s="2"/>
    </row>
    <row r="221" spans="1:25" s="43" customFormat="1" ht="51">
      <c r="A221" s="60">
        <v>62</v>
      </c>
      <c r="B221" s="68" t="s">
        <v>493</v>
      </c>
      <c r="C221" s="49"/>
      <c r="D221" s="46"/>
      <c r="E221" s="46"/>
      <c r="F221" s="69" t="s">
        <v>494</v>
      </c>
      <c r="G221" s="65">
        <v>2500</v>
      </c>
      <c r="H221" s="51"/>
      <c r="I221" s="51"/>
      <c r="J221" s="65">
        <v>2500</v>
      </c>
      <c r="K221" s="65"/>
      <c r="L221" s="51"/>
      <c r="M221" s="51"/>
      <c r="N221" s="51"/>
      <c r="O221" s="51"/>
      <c r="P221" s="51">
        <v>1235</v>
      </c>
      <c r="Q221" s="51"/>
      <c r="R221" s="51"/>
      <c r="S221" s="51">
        <v>1235</v>
      </c>
      <c r="T221" s="51"/>
      <c r="U221" s="53">
        <v>800</v>
      </c>
      <c r="V221" s="51"/>
      <c r="W221" s="51"/>
      <c r="X221" s="53">
        <v>800</v>
      </c>
      <c r="Y221" s="2"/>
    </row>
    <row r="222" spans="1:25" s="43" customFormat="1" ht="51">
      <c r="A222" s="60" t="s">
        <v>495</v>
      </c>
      <c r="B222" s="68" t="s">
        <v>496</v>
      </c>
      <c r="C222" s="49"/>
      <c r="D222" s="46"/>
      <c r="E222" s="46"/>
      <c r="F222" s="69" t="s">
        <v>497</v>
      </c>
      <c r="G222" s="65">
        <v>5000</v>
      </c>
      <c r="H222" s="51"/>
      <c r="I222" s="51"/>
      <c r="J222" s="65">
        <v>5000</v>
      </c>
      <c r="K222" s="65"/>
      <c r="L222" s="51"/>
      <c r="M222" s="51"/>
      <c r="N222" s="51"/>
      <c r="O222" s="51"/>
      <c r="P222" s="51">
        <v>2360</v>
      </c>
      <c r="Q222" s="51"/>
      <c r="R222" s="51"/>
      <c r="S222" s="51">
        <v>2360</v>
      </c>
      <c r="T222" s="51"/>
      <c r="U222" s="53">
        <v>1600</v>
      </c>
      <c r="V222" s="51"/>
      <c r="W222" s="51"/>
      <c r="X222" s="53">
        <v>1600</v>
      </c>
      <c r="Y222" s="2"/>
    </row>
    <row r="223" spans="1:25" s="43" customFormat="1" ht="51">
      <c r="A223" s="60">
        <v>63</v>
      </c>
      <c r="B223" s="68" t="s">
        <v>498</v>
      </c>
      <c r="C223" s="49"/>
      <c r="D223" s="46"/>
      <c r="E223" s="46"/>
      <c r="F223" s="69" t="s">
        <v>499</v>
      </c>
      <c r="G223" s="65">
        <v>8000</v>
      </c>
      <c r="H223" s="51"/>
      <c r="I223" s="51"/>
      <c r="J223" s="65">
        <v>8000</v>
      </c>
      <c r="K223" s="65"/>
      <c r="L223" s="51"/>
      <c r="M223" s="51"/>
      <c r="N223" s="51"/>
      <c r="O223" s="51"/>
      <c r="P223" s="51">
        <v>4095</v>
      </c>
      <c r="Q223" s="51"/>
      <c r="R223" s="51"/>
      <c r="S223" s="51">
        <v>4095</v>
      </c>
      <c r="T223" s="51"/>
      <c r="U223" s="53">
        <v>2300</v>
      </c>
      <c r="V223" s="51"/>
      <c r="W223" s="51"/>
      <c r="X223" s="53">
        <v>2300</v>
      </c>
      <c r="Y223" s="2"/>
    </row>
    <row r="224" spans="1:25" s="43" customFormat="1" ht="51">
      <c r="A224" s="60" t="s">
        <v>500</v>
      </c>
      <c r="B224" s="68" t="s">
        <v>501</v>
      </c>
      <c r="C224" s="49"/>
      <c r="D224" s="46"/>
      <c r="E224" s="46"/>
      <c r="F224" s="69" t="s">
        <v>502</v>
      </c>
      <c r="G224" s="65">
        <v>20000</v>
      </c>
      <c r="H224" s="51"/>
      <c r="I224" s="51"/>
      <c r="J224" s="65">
        <v>20000</v>
      </c>
      <c r="K224" s="65"/>
      <c r="L224" s="51"/>
      <c r="M224" s="51"/>
      <c r="N224" s="51"/>
      <c r="O224" s="51"/>
      <c r="P224" s="51">
        <v>10650</v>
      </c>
      <c r="Q224" s="51"/>
      <c r="R224" s="51"/>
      <c r="S224" s="51">
        <v>10650</v>
      </c>
      <c r="T224" s="51"/>
      <c r="U224" s="53">
        <v>5400</v>
      </c>
      <c r="V224" s="51"/>
      <c r="W224" s="51"/>
      <c r="X224" s="53">
        <v>5400</v>
      </c>
      <c r="Y224" s="2"/>
    </row>
    <row r="225" spans="1:25" s="43" customFormat="1" ht="51">
      <c r="A225" s="60">
        <v>64</v>
      </c>
      <c r="B225" s="68" t="s">
        <v>503</v>
      </c>
      <c r="C225" s="49"/>
      <c r="D225" s="46"/>
      <c r="E225" s="46"/>
      <c r="F225" s="69" t="s">
        <v>504</v>
      </c>
      <c r="G225" s="65">
        <v>8000</v>
      </c>
      <c r="H225" s="51"/>
      <c r="I225" s="51"/>
      <c r="J225" s="65">
        <v>8000</v>
      </c>
      <c r="K225" s="65"/>
      <c r="L225" s="51"/>
      <c r="M225" s="51"/>
      <c r="N225" s="51"/>
      <c r="O225" s="51"/>
      <c r="P225" s="51">
        <v>4150</v>
      </c>
      <c r="Q225" s="51"/>
      <c r="R225" s="51"/>
      <c r="S225" s="51">
        <v>4150</v>
      </c>
      <c r="T225" s="51"/>
      <c r="U225" s="53">
        <v>2300</v>
      </c>
      <c r="V225" s="51"/>
      <c r="W225" s="51"/>
      <c r="X225" s="53">
        <v>2300</v>
      </c>
      <c r="Y225" s="2"/>
    </row>
    <row r="226" spans="1:25" s="43" customFormat="1" ht="51">
      <c r="A226" s="60" t="s">
        <v>505</v>
      </c>
      <c r="B226" s="68" t="s">
        <v>506</v>
      </c>
      <c r="C226" s="49"/>
      <c r="D226" s="46"/>
      <c r="E226" s="46"/>
      <c r="F226" s="69" t="s">
        <v>507</v>
      </c>
      <c r="G226" s="65">
        <v>3600</v>
      </c>
      <c r="H226" s="51"/>
      <c r="I226" s="51"/>
      <c r="J226" s="65">
        <v>3600</v>
      </c>
      <c r="K226" s="65"/>
      <c r="L226" s="51"/>
      <c r="M226" s="51"/>
      <c r="N226" s="51"/>
      <c r="O226" s="51"/>
      <c r="P226" s="51">
        <v>1730</v>
      </c>
      <c r="Q226" s="51"/>
      <c r="R226" s="51"/>
      <c r="S226" s="51">
        <v>1730</v>
      </c>
      <c r="T226" s="51"/>
      <c r="U226" s="53">
        <v>1200</v>
      </c>
      <c r="V226" s="51"/>
      <c r="W226" s="51"/>
      <c r="X226" s="53">
        <v>1200</v>
      </c>
      <c r="Y226" s="2"/>
    </row>
    <row r="227" spans="1:25" s="43" customFormat="1" ht="38.25">
      <c r="A227" s="60">
        <v>65</v>
      </c>
      <c r="B227" s="68" t="s">
        <v>508</v>
      </c>
      <c r="C227" s="49"/>
      <c r="D227" s="46"/>
      <c r="E227" s="46"/>
      <c r="F227" s="69"/>
      <c r="G227" s="65">
        <v>10000</v>
      </c>
      <c r="H227" s="51"/>
      <c r="I227" s="51"/>
      <c r="J227" s="65">
        <v>10000</v>
      </c>
      <c r="K227" s="65"/>
      <c r="L227" s="51"/>
      <c r="M227" s="51"/>
      <c r="N227" s="51"/>
      <c r="O227" s="51"/>
      <c r="P227" s="51">
        <v>9500</v>
      </c>
      <c r="Q227" s="51"/>
      <c r="R227" s="51"/>
      <c r="S227" s="51">
        <v>9500</v>
      </c>
      <c r="T227" s="51"/>
      <c r="U227" s="53"/>
      <c r="V227" s="51"/>
      <c r="W227" s="51"/>
      <c r="X227" s="53"/>
      <c r="Y227" s="2"/>
    </row>
    <row r="228" spans="1:25" s="43" customFormat="1" ht="38.25">
      <c r="A228" s="60" t="s">
        <v>509</v>
      </c>
      <c r="B228" s="68" t="s">
        <v>510</v>
      </c>
      <c r="C228" s="49"/>
      <c r="D228" s="46"/>
      <c r="E228" s="46"/>
      <c r="F228" s="69"/>
      <c r="G228" s="65">
        <v>2000</v>
      </c>
      <c r="H228" s="51"/>
      <c r="I228" s="51"/>
      <c r="J228" s="65">
        <v>2000</v>
      </c>
      <c r="K228" s="65"/>
      <c r="L228" s="51"/>
      <c r="M228" s="51"/>
      <c r="N228" s="51"/>
      <c r="O228" s="51"/>
      <c r="P228" s="51">
        <v>1000</v>
      </c>
      <c r="Q228" s="51"/>
      <c r="R228" s="51"/>
      <c r="S228" s="51">
        <v>1000</v>
      </c>
      <c r="T228" s="51"/>
      <c r="U228" s="53">
        <v>600</v>
      </c>
      <c r="V228" s="51"/>
      <c r="W228" s="51"/>
      <c r="X228" s="53">
        <v>600</v>
      </c>
      <c r="Y228" s="2"/>
    </row>
    <row r="229" spans="1:25" s="43" customFormat="1" ht="38.25">
      <c r="A229" s="60">
        <v>66</v>
      </c>
      <c r="B229" s="68" t="s">
        <v>511</v>
      </c>
      <c r="C229" s="49"/>
      <c r="D229" s="46"/>
      <c r="E229" s="46"/>
      <c r="F229" s="69" t="s">
        <v>512</v>
      </c>
      <c r="G229" s="65">
        <v>6000</v>
      </c>
      <c r="H229" s="51"/>
      <c r="I229" s="51"/>
      <c r="J229" s="65">
        <v>6000</v>
      </c>
      <c r="K229" s="65"/>
      <c r="L229" s="51"/>
      <c r="M229" s="51"/>
      <c r="N229" s="51"/>
      <c r="O229" s="51"/>
      <c r="P229" s="51">
        <v>4940</v>
      </c>
      <c r="Q229" s="51"/>
      <c r="R229" s="51"/>
      <c r="S229" s="51">
        <v>4940</v>
      </c>
      <c r="T229" s="51"/>
      <c r="U229" s="53"/>
      <c r="V229" s="51"/>
      <c r="W229" s="51"/>
      <c r="X229" s="53"/>
      <c r="Y229" s="2"/>
    </row>
    <row r="230" spans="1:25" s="43" customFormat="1" ht="51">
      <c r="A230" s="60" t="s">
        <v>513</v>
      </c>
      <c r="B230" s="68" t="s">
        <v>514</v>
      </c>
      <c r="C230" s="49"/>
      <c r="D230" s="46"/>
      <c r="E230" s="46"/>
      <c r="F230" s="69" t="s">
        <v>515</v>
      </c>
      <c r="G230" s="65">
        <v>7000</v>
      </c>
      <c r="H230" s="51"/>
      <c r="I230" s="51"/>
      <c r="J230" s="65">
        <v>7000</v>
      </c>
      <c r="K230" s="65"/>
      <c r="L230" s="51"/>
      <c r="M230" s="51"/>
      <c r="N230" s="51"/>
      <c r="O230" s="51"/>
      <c r="P230" s="51">
        <v>3700</v>
      </c>
      <c r="Q230" s="51"/>
      <c r="R230" s="51"/>
      <c r="S230" s="51">
        <v>3700</v>
      </c>
      <c r="T230" s="51"/>
      <c r="U230" s="53">
        <v>1900</v>
      </c>
      <c r="V230" s="51"/>
      <c r="W230" s="51"/>
      <c r="X230" s="53">
        <v>1900</v>
      </c>
      <c r="Y230" s="2"/>
    </row>
    <row r="231" spans="1:25" s="43" customFormat="1" ht="51">
      <c r="A231" s="60">
        <v>67</v>
      </c>
      <c r="B231" s="68" t="s">
        <v>516</v>
      </c>
      <c r="C231" s="49"/>
      <c r="D231" s="46"/>
      <c r="E231" s="46"/>
      <c r="F231" s="69"/>
      <c r="G231" s="65">
        <v>5000</v>
      </c>
      <c r="H231" s="51"/>
      <c r="I231" s="51"/>
      <c r="J231" s="65">
        <v>5000</v>
      </c>
      <c r="K231" s="65"/>
      <c r="L231" s="51"/>
      <c r="M231" s="51"/>
      <c r="N231" s="51"/>
      <c r="O231" s="51"/>
      <c r="P231" s="51">
        <v>2250</v>
      </c>
      <c r="Q231" s="51"/>
      <c r="R231" s="51"/>
      <c r="S231" s="51">
        <v>2250</v>
      </c>
      <c r="T231" s="51"/>
      <c r="U231" s="53">
        <v>1800</v>
      </c>
      <c r="V231" s="51"/>
      <c r="W231" s="51"/>
      <c r="X231" s="53">
        <v>1800</v>
      </c>
      <c r="Y231" s="2"/>
    </row>
    <row r="232" spans="1:25" s="43" customFormat="1" ht="51">
      <c r="A232" s="60" t="s">
        <v>517</v>
      </c>
      <c r="B232" s="68" t="s">
        <v>518</v>
      </c>
      <c r="C232" s="49"/>
      <c r="D232" s="46"/>
      <c r="E232" s="46"/>
      <c r="F232" s="69" t="s">
        <v>519</v>
      </c>
      <c r="G232" s="65">
        <v>12000</v>
      </c>
      <c r="H232" s="51"/>
      <c r="I232" s="51"/>
      <c r="J232" s="65">
        <v>12000</v>
      </c>
      <c r="K232" s="65"/>
      <c r="L232" s="51"/>
      <c r="M232" s="51"/>
      <c r="N232" s="51"/>
      <c r="O232" s="51"/>
      <c r="P232" s="51">
        <v>6665</v>
      </c>
      <c r="Q232" s="51"/>
      <c r="R232" s="51"/>
      <c r="S232" s="51">
        <v>6665</v>
      </c>
      <c r="T232" s="51"/>
      <c r="U232" s="53">
        <v>2900</v>
      </c>
      <c r="V232" s="51"/>
      <c r="W232" s="51"/>
      <c r="X232" s="53">
        <v>2900</v>
      </c>
      <c r="Y232" s="2"/>
    </row>
    <row r="233" spans="1:25" s="43" customFormat="1" ht="51">
      <c r="A233" s="60">
        <v>68</v>
      </c>
      <c r="B233" s="68" t="s">
        <v>520</v>
      </c>
      <c r="C233" s="49"/>
      <c r="D233" s="46"/>
      <c r="E233" s="46"/>
      <c r="F233" s="69" t="s">
        <v>521</v>
      </c>
      <c r="G233" s="65">
        <v>4000</v>
      </c>
      <c r="H233" s="51"/>
      <c r="I233" s="51"/>
      <c r="J233" s="65">
        <v>1000</v>
      </c>
      <c r="K233" s="65"/>
      <c r="L233" s="51"/>
      <c r="M233" s="51"/>
      <c r="N233" s="51"/>
      <c r="O233" s="51"/>
      <c r="P233" s="51">
        <v>450</v>
      </c>
      <c r="Q233" s="51"/>
      <c r="R233" s="51"/>
      <c r="S233" s="51">
        <v>450</v>
      </c>
      <c r="T233" s="51"/>
      <c r="U233" s="53">
        <v>400</v>
      </c>
      <c r="V233" s="51"/>
      <c r="W233" s="51"/>
      <c r="X233" s="53">
        <v>400</v>
      </c>
      <c r="Y233" s="2"/>
    </row>
    <row r="234" spans="1:25" s="43" customFormat="1" ht="51">
      <c r="A234" s="60" t="s">
        <v>522</v>
      </c>
      <c r="B234" s="68" t="s">
        <v>523</v>
      </c>
      <c r="C234" s="49"/>
      <c r="D234" s="46"/>
      <c r="E234" s="46"/>
      <c r="F234" s="69" t="s">
        <v>524</v>
      </c>
      <c r="G234" s="65">
        <v>1100</v>
      </c>
      <c r="H234" s="51"/>
      <c r="I234" s="51"/>
      <c r="J234" s="65">
        <v>100</v>
      </c>
      <c r="K234" s="65"/>
      <c r="L234" s="51"/>
      <c r="M234" s="51"/>
      <c r="N234" s="51"/>
      <c r="O234" s="51"/>
      <c r="P234" s="51">
        <v>45</v>
      </c>
      <c r="Q234" s="51"/>
      <c r="R234" s="51"/>
      <c r="S234" s="51">
        <v>45</v>
      </c>
      <c r="T234" s="51"/>
      <c r="U234" s="53">
        <v>0</v>
      </c>
      <c r="V234" s="51"/>
      <c r="W234" s="51"/>
      <c r="X234" s="53">
        <v>0</v>
      </c>
      <c r="Y234" s="2"/>
    </row>
    <row r="235" spans="1:25" s="43" customFormat="1" ht="51">
      <c r="A235" s="60">
        <v>69</v>
      </c>
      <c r="B235" s="68" t="s">
        <v>525</v>
      </c>
      <c r="C235" s="49"/>
      <c r="D235" s="46"/>
      <c r="E235" s="46"/>
      <c r="F235" s="69" t="s">
        <v>526</v>
      </c>
      <c r="G235" s="65">
        <v>1500</v>
      </c>
      <c r="H235" s="51"/>
      <c r="I235" s="51"/>
      <c r="J235" s="65">
        <v>300</v>
      </c>
      <c r="K235" s="65"/>
      <c r="L235" s="51"/>
      <c r="M235" s="51"/>
      <c r="N235" s="51"/>
      <c r="O235" s="51"/>
      <c r="P235" s="51">
        <v>147</v>
      </c>
      <c r="Q235" s="51"/>
      <c r="R235" s="51"/>
      <c r="S235" s="51">
        <v>147</v>
      </c>
      <c r="T235" s="51"/>
      <c r="U235" s="53">
        <v>100</v>
      </c>
      <c r="V235" s="51"/>
      <c r="W235" s="51"/>
      <c r="X235" s="53">
        <v>100</v>
      </c>
      <c r="Y235" s="2"/>
    </row>
    <row r="236" spans="1:25" s="43" customFormat="1" ht="51">
      <c r="A236" s="60" t="s">
        <v>527</v>
      </c>
      <c r="B236" s="68" t="s">
        <v>528</v>
      </c>
      <c r="C236" s="49"/>
      <c r="D236" s="46"/>
      <c r="E236" s="46"/>
      <c r="F236" s="69" t="s">
        <v>529</v>
      </c>
      <c r="G236" s="65">
        <v>1900</v>
      </c>
      <c r="H236" s="51"/>
      <c r="I236" s="51"/>
      <c r="J236" s="65">
        <v>1900</v>
      </c>
      <c r="K236" s="65"/>
      <c r="L236" s="51"/>
      <c r="M236" s="51"/>
      <c r="N236" s="51"/>
      <c r="O236" s="51"/>
      <c r="P236" s="51">
        <v>855</v>
      </c>
      <c r="Q236" s="51"/>
      <c r="R236" s="51"/>
      <c r="S236" s="51">
        <v>855</v>
      </c>
      <c r="T236" s="51"/>
      <c r="U236" s="53">
        <v>700</v>
      </c>
      <c r="V236" s="51"/>
      <c r="W236" s="51"/>
      <c r="X236" s="53">
        <v>700</v>
      </c>
      <c r="Y236" s="2"/>
    </row>
    <row r="237" spans="1:25" s="43" customFormat="1" ht="25.5">
      <c r="A237" s="60">
        <v>70</v>
      </c>
      <c r="B237" s="68" t="s">
        <v>530</v>
      </c>
      <c r="C237" s="49"/>
      <c r="D237" s="46"/>
      <c r="E237" s="46"/>
      <c r="F237" s="69" t="s">
        <v>531</v>
      </c>
      <c r="G237" s="65">
        <v>3000</v>
      </c>
      <c r="H237" s="51"/>
      <c r="I237" s="51"/>
      <c r="J237" s="65">
        <v>3000</v>
      </c>
      <c r="K237" s="65"/>
      <c r="L237" s="51"/>
      <c r="M237" s="51"/>
      <c r="N237" s="51"/>
      <c r="O237" s="51"/>
      <c r="P237" s="51">
        <v>2588</v>
      </c>
      <c r="Q237" s="51"/>
      <c r="R237" s="51"/>
      <c r="S237" s="51">
        <v>2588</v>
      </c>
      <c r="T237" s="51"/>
      <c r="U237" s="53">
        <v>265</v>
      </c>
      <c r="V237" s="51"/>
      <c r="W237" s="51"/>
      <c r="X237" s="53">
        <v>265</v>
      </c>
      <c r="Y237" s="2"/>
    </row>
    <row r="238" spans="1:25" s="43" customFormat="1" ht="25.5">
      <c r="A238" s="60" t="s">
        <v>532</v>
      </c>
      <c r="B238" s="68" t="s">
        <v>533</v>
      </c>
      <c r="C238" s="49"/>
      <c r="D238" s="46"/>
      <c r="E238" s="46"/>
      <c r="F238" s="69" t="s">
        <v>534</v>
      </c>
      <c r="G238" s="65">
        <v>1240</v>
      </c>
      <c r="H238" s="51"/>
      <c r="I238" s="51"/>
      <c r="J238" s="65">
        <v>1240</v>
      </c>
      <c r="K238" s="65"/>
      <c r="L238" s="51"/>
      <c r="M238" s="51"/>
      <c r="N238" s="51"/>
      <c r="O238" s="51"/>
      <c r="P238" s="51">
        <v>1061</v>
      </c>
      <c r="Q238" s="51"/>
      <c r="R238" s="51"/>
      <c r="S238" s="51">
        <v>1061</v>
      </c>
      <c r="T238" s="51"/>
      <c r="U238" s="53">
        <v>57</v>
      </c>
      <c r="V238" s="51"/>
      <c r="W238" s="51"/>
      <c r="X238" s="53">
        <v>57</v>
      </c>
      <c r="Y238" s="2"/>
    </row>
    <row r="239" spans="1:25" s="43" customFormat="1" ht="38.25">
      <c r="A239" s="60">
        <v>71</v>
      </c>
      <c r="B239" s="68" t="s">
        <v>535</v>
      </c>
      <c r="C239" s="49"/>
      <c r="D239" s="46"/>
      <c r="E239" s="46"/>
      <c r="F239" s="69" t="s">
        <v>536</v>
      </c>
      <c r="G239" s="65">
        <v>8000</v>
      </c>
      <c r="H239" s="51"/>
      <c r="I239" s="51"/>
      <c r="J239" s="65">
        <v>1000</v>
      </c>
      <c r="K239" s="65"/>
      <c r="L239" s="51"/>
      <c r="M239" s="51"/>
      <c r="N239" s="51"/>
      <c r="O239" s="51"/>
      <c r="P239" s="51">
        <v>2894</v>
      </c>
      <c r="Q239" s="51"/>
      <c r="R239" s="51"/>
      <c r="S239" s="51">
        <v>0</v>
      </c>
      <c r="T239" s="51"/>
      <c r="U239" s="53">
        <v>1000</v>
      </c>
      <c r="V239" s="51"/>
      <c r="W239" s="51"/>
      <c r="X239" s="53">
        <v>1000</v>
      </c>
      <c r="Y239" s="2"/>
    </row>
    <row r="240" spans="1:25" s="43" customFormat="1" ht="25.5">
      <c r="A240" s="60" t="s">
        <v>537</v>
      </c>
      <c r="B240" s="68" t="s">
        <v>538</v>
      </c>
      <c r="C240" s="49"/>
      <c r="D240" s="46"/>
      <c r="E240" s="46"/>
      <c r="F240" s="69" t="s">
        <v>539</v>
      </c>
      <c r="G240" s="65">
        <v>11000</v>
      </c>
      <c r="H240" s="51"/>
      <c r="I240" s="51"/>
      <c r="J240" s="65">
        <v>1000</v>
      </c>
      <c r="K240" s="65"/>
      <c r="L240" s="51"/>
      <c r="M240" s="51"/>
      <c r="N240" s="51"/>
      <c r="O240" s="51"/>
      <c r="P240" s="51">
        <v>4000</v>
      </c>
      <c r="Q240" s="51"/>
      <c r="R240" s="51"/>
      <c r="S240" s="51">
        <v>0</v>
      </c>
      <c r="T240" s="51"/>
      <c r="U240" s="53">
        <v>1000</v>
      </c>
      <c r="V240" s="51"/>
      <c r="W240" s="51"/>
      <c r="X240" s="53">
        <v>1000</v>
      </c>
      <c r="Y240" s="2"/>
    </row>
    <row r="241" spans="1:25" s="43" customFormat="1" ht="25.5">
      <c r="A241" s="60">
        <v>72</v>
      </c>
      <c r="B241" s="68" t="s">
        <v>540</v>
      </c>
      <c r="C241" s="49"/>
      <c r="D241" s="46"/>
      <c r="E241" s="46"/>
      <c r="F241" s="69" t="s">
        <v>541</v>
      </c>
      <c r="G241" s="65">
        <v>5000</v>
      </c>
      <c r="H241" s="51"/>
      <c r="I241" s="51"/>
      <c r="J241" s="65">
        <v>5000</v>
      </c>
      <c r="K241" s="65"/>
      <c r="L241" s="51"/>
      <c r="M241" s="51"/>
      <c r="N241" s="51"/>
      <c r="O241" s="51"/>
      <c r="P241" s="51">
        <v>4588</v>
      </c>
      <c r="Q241" s="51"/>
      <c r="R241" s="51"/>
      <c r="S241" s="51">
        <v>4588</v>
      </c>
      <c r="T241" s="51"/>
      <c r="U241" s="53">
        <v>200</v>
      </c>
      <c r="V241" s="51"/>
      <c r="W241" s="51"/>
      <c r="X241" s="53">
        <v>200</v>
      </c>
      <c r="Y241" s="2"/>
    </row>
    <row r="242" spans="1:25" s="43" customFormat="1" ht="25.5">
      <c r="A242" s="60" t="s">
        <v>542</v>
      </c>
      <c r="B242" s="68" t="s">
        <v>543</v>
      </c>
      <c r="C242" s="49"/>
      <c r="D242" s="46"/>
      <c r="E242" s="46"/>
      <c r="F242" s="69" t="s">
        <v>544</v>
      </c>
      <c r="G242" s="65">
        <v>2200</v>
      </c>
      <c r="H242" s="51"/>
      <c r="I242" s="51"/>
      <c r="J242" s="65">
        <v>2200</v>
      </c>
      <c r="K242" s="65"/>
      <c r="L242" s="51"/>
      <c r="M242" s="51"/>
      <c r="N242" s="51"/>
      <c r="O242" s="51"/>
      <c r="P242" s="51">
        <v>1922</v>
      </c>
      <c r="Q242" s="51"/>
      <c r="R242" s="51"/>
      <c r="S242" s="51">
        <v>1922</v>
      </c>
      <c r="T242" s="51"/>
      <c r="U242" s="53">
        <v>200</v>
      </c>
      <c r="V242" s="51"/>
      <c r="W242" s="51"/>
      <c r="X242" s="53">
        <v>200</v>
      </c>
      <c r="Y242" s="2"/>
    </row>
    <row r="243" spans="1:25" s="43" customFormat="1" ht="25.5">
      <c r="A243" s="60">
        <v>73</v>
      </c>
      <c r="B243" s="68" t="s">
        <v>545</v>
      </c>
      <c r="C243" s="49"/>
      <c r="D243" s="46"/>
      <c r="E243" s="46"/>
      <c r="F243" s="69" t="s">
        <v>546</v>
      </c>
      <c r="G243" s="65">
        <v>2850</v>
      </c>
      <c r="H243" s="51"/>
      <c r="I243" s="51"/>
      <c r="J243" s="65">
        <v>2850</v>
      </c>
      <c r="K243" s="65"/>
      <c r="L243" s="51"/>
      <c r="M243" s="51"/>
      <c r="N243" s="51"/>
      <c r="O243" s="51"/>
      <c r="P243" s="51">
        <v>2490</v>
      </c>
      <c r="Q243" s="51"/>
      <c r="R243" s="51"/>
      <c r="S243" s="51">
        <v>2490</v>
      </c>
      <c r="T243" s="51"/>
      <c r="U243" s="53">
        <v>200</v>
      </c>
      <c r="V243" s="51"/>
      <c r="W243" s="51"/>
      <c r="X243" s="53">
        <v>200</v>
      </c>
      <c r="Y243" s="2"/>
    </row>
    <row r="244" spans="1:25" s="43" customFormat="1" ht="25.5">
      <c r="A244" s="60" t="s">
        <v>547</v>
      </c>
      <c r="B244" s="68" t="s">
        <v>548</v>
      </c>
      <c r="C244" s="49"/>
      <c r="D244" s="46"/>
      <c r="E244" s="46"/>
      <c r="F244" s="69" t="s">
        <v>549</v>
      </c>
      <c r="G244" s="65">
        <v>1710</v>
      </c>
      <c r="H244" s="51"/>
      <c r="I244" s="51"/>
      <c r="J244" s="65">
        <v>1710</v>
      </c>
      <c r="K244" s="65"/>
      <c r="L244" s="51"/>
      <c r="M244" s="51"/>
      <c r="N244" s="51"/>
      <c r="O244" s="51"/>
      <c r="P244" s="51">
        <v>1498</v>
      </c>
      <c r="Q244" s="51"/>
      <c r="R244" s="51"/>
      <c r="S244" s="51">
        <v>1498</v>
      </c>
      <c r="T244" s="51"/>
      <c r="U244" s="53">
        <v>100</v>
      </c>
      <c r="V244" s="51"/>
      <c r="W244" s="51"/>
      <c r="X244" s="53">
        <v>100</v>
      </c>
      <c r="Y244" s="2"/>
    </row>
    <row r="245" spans="1:25" s="43" customFormat="1" ht="25.5">
      <c r="A245" s="60">
        <v>74</v>
      </c>
      <c r="B245" s="68" t="s">
        <v>550</v>
      </c>
      <c r="C245" s="49"/>
      <c r="D245" s="46"/>
      <c r="E245" s="46"/>
      <c r="F245" s="69" t="s">
        <v>551</v>
      </c>
      <c r="G245" s="65">
        <v>6000</v>
      </c>
      <c r="H245" s="51"/>
      <c r="I245" s="51"/>
      <c r="J245" s="65">
        <v>6000</v>
      </c>
      <c r="K245" s="65"/>
      <c r="L245" s="51"/>
      <c r="M245" s="51"/>
      <c r="N245" s="51"/>
      <c r="O245" s="51"/>
      <c r="P245" s="51">
        <v>5207</v>
      </c>
      <c r="Q245" s="51"/>
      <c r="R245" s="51"/>
      <c r="S245" s="51">
        <v>5207</v>
      </c>
      <c r="T245" s="51"/>
      <c r="U245" s="53">
        <v>500</v>
      </c>
      <c r="V245" s="51"/>
      <c r="W245" s="51"/>
      <c r="X245" s="53">
        <v>500</v>
      </c>
      <c r="Y245" s="2"/>
    </row>
    <row r="246" spans="1:25" s="43" customFormat="1" ht="25.5">
      <c r="A246" s="60" t="s">
        <v>552</v>
      </c>
      <c r="B246" s="68" t="s">
        <v>553</v>
      </c>
      <c r="C246" s="49"/>
      <c r="D246" s="46"/>
      <c r="E246" s="46"/>
      <c r="F246" s="69" t="s">
        <v>554</v>
      </c>
      <c r="G246" s="65">
        <v>3750</v>
      </c>
      <c r="H246" s="51"/>
      <c r="I246" s="51"/>
      <c r="J246" s="65">
        <v>3750</v>
      </c>
      <c r="K246" s="65"/>
      <c r="L246" s="51"/>
      <c r="M246" s="51"/>
      <c r="N246" s="51"/>
      <c r="O246" s="51"/>
      <c r="P246" s="51">
        <v>3220</v>
      </c>
      <c r="Q246" s="51"/>
      <c r="R246" s="51"/>
      <c r="S246" s="51">
        <v>3220</v>
      </c>
      <c r="T246" s="51"/>
      <c r="U246" s="53">
        <v>300</v>
      </c>
      <c r="V246" s="51"/>
      <c r="W246" s="51"/>
      <c r="X246" s="53">
        <v>300</v>
      </c>
      <c r="Y246" s="2"/>
    </row>
    <row r="247" spans="1:25" s="43" customFormat="1" ht="25.5">
      <c r="A247" s="60">
        <v>75</v>
      </c>
      <c r="B247" s="68" t="s">
        <v>555</v>
      </c>
      <c r="C247" s="49"/>
      <c r="D247" s="46"/>
      <c r="E247" s="46"/>
      <c r="F247" s="69" t="s">
        <v>556</v>
      </c>
      <c r="G247" s="65">
        <v>1900</v>
      </c>
      <c r="H247" s="51"/>
      <c r="I247" s="51"/>
      <c r="J247" s="65">
        <v>1900</v>
      </c>
      <c r="K247" s="65"/>
      <c r="L247" s="51"/>
      <c r="M247" s="51"/>
      <c r="N247" s="51"/>
      <c r="O247" s="51"/>
      <c r="P247" s="51">
        <v>1663</v>
      </c>
      <c r="Q247" s="51"/>
      <c r="R247" s="51"/>
      <c r="S247" s="51">
        <v>1663</v>
      </c>
      <c r="T247" s="51"/>
      <c r="U247" s="53">
        <v>100</v>
      </c>
      <c r="V247" s="51"/>
      <c r="W247" s="51"/>
      <c r="X247" s="53">
        <v>100</v>
      </c>
      <c r="Y247" s="2"/>
    </row>
    <row r="248" spans="1:25" s="43" customFormat="1" ht="25.5">
      <c r="A248" s="60" t="s">
        <v>557</v>
      </c>
      <c r="B248" s="68" t="s">
        <v>558</v>
      </c>
      <c r="C248" s="49"/>
      <c r="D248" s="46"/>
      <c r="E248" s="46"/>
      <c r="F248" s="69" t="s">
        <v>559</v>
      </c>
      <c r="G248" s="65">
        <v>4500</v>
      </c>
      <c r="H248" s="51"/>
      <c r="I248" s="51"/>
      <c r="J248" s="65">
        <v>4500</v>
      </c>
      <c r="K248" s="65"/>
      <c r="L248" s="51"/>
      <c r="M248" s="51"/>
      <c r="N248" s="51"/>
      <c r="O248" s="51"/>
      <c r="P248" s="51">
        <v>3913</v>
      </c>
      <c r="Q248" s="51"/>
      <c r="R248" s="51"/>
      <c r="S248" s="51">
        <v>3913</v>
      </c>
      <c r="T248" s="51"/>
      <c r="U248" s="53">
        <v>400</v>
      </c>
      <c r="V248" s="51"/>
      <c r="W248" s="51"/>
      <c r="X248" s="53">
        <v>400</v>
      </c>
      <c r="Y248" s="2"/>
    </row>
    <row r="249" spans="1:25" s="43" customFormat="1" ht="38.25">
      <c r="A249" s="60">
        <v>76</v>
      </c>
      <c r="B249" s="68" t="s">
        <v>560</v>
      </c>
      <c r="C249" s="49"/>
      <c r="D249" s="46"/>
      <c r="E249" s="46"/>
      <c r="F249" s="69" t="s">
        <v>561</v>
      </c>
      <c r="G249" s="65">
        <v>5200</v>
      </c>
      <c r="H249" s="51"/>
      <c r="I249" s="51"/>
      <c r="J249" s="65">
        <v>5200</v>
      </c>
      <c r="K249" s="65"/>
      <c r="L249" s="51"/>
      <c r="M249" s="51"/>
      <c r="N249" s="51"/>
      <c r="O249" s="51"/>
      <c r="P249" s="51">
        <v>4520</v>
      </c>
      <c r="Q249" s="51"/>
      <c r="R249" s="51"/>
      <c r="S249" s="51">
        <v>4520</v>
      </c>
      <c r="T249" s="51"/>
      <c r="U249" s="53">
        <v>400</v>
      </c>
      <c r="V249" s="51"/>
      <c r="W249" s="51"/>
      <c r="X249" s="53">
        <v>400</v>
      </c>
      <c r="Y249" s="2"/>
    </row>
    <row r="250" spans="1:25" s="43" customFormat="1" ht="25.5">
      <c r="A250" s="60" t="s">
        <v>562</v>
      </c>
      <c r="B250" s="68" t="s">
        <v>563</v>
      </c>
      <c r="C250" s="49"/>
      <c r="D250" s="46"/>
      <c r="E250" s="46"/>
      <c r="F250" s="69" t="s">
        <v>564</v>
      </c>
      <c r="G250" s="65">
        <v>2700</v>
      </c>
      <c r="H250" s="51"/>
      <c r="I250" s="51"/>
      <c r="J250" s="65">
        <v>2700</v>
      </c>
      <c r="K250" s="65"/>
      <c r="L250" s="51"/>
      <c r="M250" s="51"/>
      <c r="N250" s="51"/>
      <c r="O250" s="51"/>
      <c r="P250" s="51">
        <v>2360</v>
      </c>
      <c r="Q250" s="51"/>
      <c r="R250" s="51"/>
      <c r="S250" s="51">
        <v>2360</v>
      </c>
      <c r="T250" s="51"/>
      <c r="U250" s="53">
        <v>200</v>
      </c>
      <c r="V250" s="51"/>
      <c r="W250" s="51"/>
      <c r="X250" s="53">
        <v>200</v>
      </c>
      <c r="Y250" s="2"/>
    </row>
    <row r="251" spans="1:25" s="43" customFormat="1" ht="25.5">
      <c r="A251" s="60">
        <v>77</v>
      </c>
      <c r="B251" s="68" t="s">
        <v>565</v>
      </c>
      <c r="C251" s="49"/>
      <c r="D251" s="46"/>
      <c r="E251" s="46"/>
      <c r="F251" s="69" t="s">
        <v>566</v>
      </c>
      <c r="G251" s="65">
        <v>13500</v>
      </c>
      <c r="H251" s="51"/>
      <c r="I251" s="51"/>
      <c r="J251" s="65">
        <v>13500</v>
      </c>
      <c r="K251" s="65"/>
      <c r="L251" s="51"/>
      <c r="M251" s="51"/>
      <c r="N251" s="51"/>
      <c r="O251" s="51"/>
      <c r="P251" s="51">
        <v>9396</v>
      </c>
      <c r="Q251" s="51"/>
      <c r="R251" s="51"/>
      <c r="S251" s="51">
        <v>9396</v>
      </c>
      <c r="T251" s="51"/>
      <c r="U251" s="53">
        <v>3400</v>
      </c>
      <c r="V251" s="51"/>
      <c r="W251" s="51"/>
      <c r="X251" s="53">
        <v>3400</v>
      </c>
      <c r="Y251" s="2"/>
    </row>
    <row r="252" spans="1:25" s="43" customFormat="1" ht="25.5">
      <c r="A252" s="60" t="s">
        <v>567</v>
      </c>
      <c r="B252" s="68" t="s">
        <v>568</v>
      </c>
      <c r="C252" s="49"/>
      <c r="D252" s="46"/>
      <c r="E252" s="46"/>
      <c r="F252" s="69" t="s">
        <v>569</v>
      </c>
      <c r="G252" s="65">
        <v>8400</v>
      </c>
      <c r="H252" s="51"/>
      <c r="I252" s="51"/>
      <c r="J252" s="65">
        <v>8400</v>
      </c>
      <c r="K252" s="65"/>
      <c r="L252" s="51"/>
      <c r="M252" s="51"/>
      <c r="N252" s="51"/>
      <c r="O252" s="51"/>
      <c r="P252" s="51">
        <v>7061</v>
      </c>
      <c r="Q252" s="51"/>
      <c r="R252" s="51"/>
      <c r="S252" s="51">
        <v>7061</v>
      </c>
      <c r="T252" s="51"/>
      <c r="U252" s="53">
        <v>900</v>
      </c>
      <c r="V252" s="51"/>
      <c r="W252" s="51"/>
      <c r="X252" s="53">
        <v>900</v>
      </c>
      <c r="Y252" s="2"/>
    </row>
    <row r="253" spans="1:25" s="43" customFormat="1" ht="38.25">
      <c r="A253" s="60">
        <v>78</v>
      </c>
      <c r="B253" s="68" t="s">
        <v>570</v>
      </c>
      <c r="C253" s="49"/>
      <c r="D253" s="46"/>
      <c r="E253" s="46"/>
      <c r="F253" s="69" t="s">
        <v>571</v>
      </c>
      <c r="G253" s="65">
        <v>8600</v>
      </c>
      <c r="H253" s="51"/>
      <c r="I253" s="51"/>
      <c r="J253" s="65">
        <v>8600</v>
      </c>
      <c r="K253" s="65"/>
      <c r="L253" s="51"/>
      <c r="M253" s="51"/>
      <c r="N253" s="51"/>
      <c r="O253" s="51"/>
      <c r="P253" s="51">
        <v>7229</v>
      </c>
      <c r="Q253" s="51"/>
      <c r="R253" s="51"/>
      <c r="S253" s="51">
        <v>7229</v>
      </c>
      <c r="T253" s="51"/>
      <c r="U253" s="53">
        <v>900</v>
      </c>
      <c r="V253" s="51"/>
      <c r="W253" s="51"/>
      <c r="X253" s="53">
        <v>900</v>
      </c>
      <c r="Y253" s="2"/>
    </row>
    <row r="254" spans="1:25" s="43" customFormat="1" ht="25.5">
      <c r="A254" s="60" t="s">
        <v>572</v>
      </c>
      <c r="B254" s="68" t="s">
        <v>573</v>
      </c>
      <c r="C254" s="49"/>
      <c r="D254" s="46"/>
      <c r="E254" s="46"/>
      <c r="F254" s="69" t="s">
        <v>574</v>
      </c>
      <c r="G254" s="65">
        <v>86895</v>
      </c>
      <c r="H254" s="51"/>
      <c r="I254" s="51"/>
      <c r="J254" s="65">
        <v>86895</v>
      </c>
      <c r="K254" s="65"/>
      <c r="L254" s="51"/>
      <c r="M254" s="51"/>
      <c r="N254" s="51"/>
      <c r="O254" s="51"/>
      <c r="P254" s="51">
        <v>10455</v>
      </c>
      <c r="Q254" s="51"/>
      <c r="R254" s="51"/>
      <c r="S254" s="51">
        <v>10455</v>
      </c>
      <c r="T254" s="51"/>
      <c r="U254" s="53">
        <v>59100</v>
      </c>
      <c r="V254" s="51"/>
      <c r="W254" s="51"/>
      <c r="X254" s="53">
        <v>59100</v>
      </c>
      <c r="Y254" s="2"/>
    </row>
    <row r="255" spans="1:25" s="43" customFormat="1" ht="25.5">
      <c r="A255" s="60">
        <v>79</v>
      </c>
      <c r="B255" s="48" t="s">
        <v>575</v>
      </c>
      <c r="C255" s="49"/>
      <c r="D255" s="46"/>
      <c r="E255" s="46"/>
      <c r="F255" s="72" t="s">
        <v>576</v>
      </c>
      <c r="G255" s="65">
        <v>4300</v>
      </c>
      <c r="H255" s="51"/>
      <c r="I255" s="51"/>
      <c r="J255" s="65">
        <v>430</v>
      </c>
      <c r="K255" s="65"/>
      <c r="L255" s="51"/>
      <c r="M255" s="51"/>
      <c r="N255" s="51"/>
      <c r="O255" s="51"/>
      <c r="P255" s="51">
        <v>4214</v>
      </c>
      <c r="Q255" s="51"/>
      <c r="R255" s="51"/>
      <c r="S255" s="51">
        <v>344</v>
      </c>
      <c r="T255" s="51"/>
      <c r="U255" s="53">
        <v>86</v>
      </c>
      <c r="V255" s="51"/>
      <c r="W255" s="51"/>
      <c r="X255" s="53">
        <v>86</v>
      </c>
      <c r="Y255" s="2"/>
    </row>
    <row r="256" spans="1:25" s="43" customFormat="1" ht="25.5">
      <c r="A256" s="60" t="s">
        <v>577</v>
      </c>
      <c r="B256" s="48" t="s">
        <v>578</v>
      </c>
      <c r="C256" s="49"/>
      <c r="D256" s="46"/>
      <c r="E256" s="46"/>
      <c r="F256" s="72" t="s">
        <v>579</v>
      </c>
      <c r="G256" s="65">
        <v>7200</v>
      </c>
      <c r="H256" s="51"/>
      <c r="I256" s="51"/>
      <c r="J256" s="65">
        <v>1620</v>
      </c>
      <c r="K256" s="65"/>
      <c r="L256" s="51"/>
      <c r="M256" s="51"/>
      <c r="N256" s="51"/>
      <c r="O256" s="51"/>
      <c r="P256" s="51">
        <v>6480</v>
      </c>
      <c r="Q256" s="51"/>
      <c r="R256" s="51"/>
      <c r="S256" s="51">
        <v>900</v>
      </c>
      <c r="T256" s="51"/>
      <c r="U256" s="53">
        <v>720</v>
      </c>
      <c r="V256" s="51"/>
      <c r="W256" s="51"/>
      <c r="X256" s="53">
        <v>720</v>
      </c>
      <c r="Y256" s="2"/>
    </row>
    <row r="257" spans="1:25" s="43" customFormat="1" ht="25.5">
      <c r="A257" s="60">
        <v>80</v>
      </c>
      <c r="B257" s="48" t="s">
        <v>580</v>
      </c>
      <c r="C257" s="49"/>
      <c r="D257" s="46"/>
      <c r="E257" s="46"/>
      <c r="F257" s="72" t="s">
        <v>581</v>
      </c>
      <c r="G257" s="65">
        <v>2200</v>
      </c>
      <c r="H257" s="51"/>
      <c r="I257" s="51"/>
      <c r="J257" s="65">
        <v>550</v>
      </c>
      <c r="K257" s="65"/>
      <c r="L257" s="51"/>
      <c r="M257" s="51"/>
      <c r="N257" s="51"/>
      <c r="O257" s="51"/>
      <c r="P257" s="51">
        <v>1980</v>
      </c>
      <c r="Q257" s="51"/>
      <c r="R257" s="51"/>
      <c r="S257" s="51">
        <v>330</v>
      </c>
      <c r="T257" s="51"/>
      <c r="U257" s="53">
        <v>110</v>
      </c>
      <c r="V257" s="51"/>
      <c r="W257" s="51"/>
      <c r="X257" s="53">
        <v>110</v>
      </c>
      <c r="Y257" s="2"/>
    </row>
    <row r="258" spans="1:25" s="43" customFormat="1" ht="25.5">
      <c r="A258" s="60" t="s">
        <v>582</v>
      </c>
      <c r="B258" s="48" t="s">
        <v>583</v>
      </c>
      <c r="C258" s="49"/>
      <c r="D258" s="46"/>
      <c r="E258" s="46"/>
      <c r="F258" s="72" t="s">
        <v>584</v>
      </c>
      <c r="G258" s="65">
        <v>4300</v>
      </c>
      <c r="H258" s="51"/>
      <c r="I258" s="51"/>
      <c r="J258" s="65">
        <v>430</v>
      </c>
      <c r="K258" s="65"/>
      <c r="L258" s="51"/>
      <c r="M258" s="51"/>
      <c r="N258" s="51"/>
      <c r="O258" s="51"/>
      <c r="P258" s="51">
        <v>4214</v>
      </c>
      <c r="Q258" s="51"/>
      <c r="R258" s="51"/>
      <c r="S258" s="51">
        <v>344</v>
      </c>
      <c r="T258" s="51"/>
      <c r="U258" s="53">
        <v>50</v>
      </c>
      <c r="V258" s="51"/>
      <c r="W258" s="51"/>
      <c r="X258" s="53">
        <v>50</v>
      </c>
      <c r="Y258" s="2"/>
    </row>
    <row r="259" spans="1:25" s="43" customFormat="1" ht="25.5">
      <c r="A259" s="60">
        <v>81</v>
      </c>
      <c r="B259" s="48" t="s">
        <v>585</v>
      </c>
      <c r="C259" s="49"/>
      <c r="D259" s="46"/>
      <c r="E259" s="46"/>
      <c r="F259" s="72" t="s">
        <v>586</v>
      </c>
      <c r="G259" s="65">
        <v>14000</v>
      </c>
      <c r="H259" s="51"/>
      <c r="I259" s="51"/>
      <c r="J259" s="65">
        <v>2000</v>
      </c>
      <c r="K259" s="65"/>
      <c r="L259" s="51"/>
      <c r="M259" s="51"/>
      <c r="N259" s="51"/>
      <c r="O259" s="51"/>
      <c r="P259" s="51">
        <v>6700</v>
      </c>
      <c r="Q259" s="51"/>
      <c r="R259" s="51"/>
      <c r="S259" s="51">
        <v>0</v>
      </c>
      <c r="T259" s="51"/>
      <c r="U259" s="53">
        <v>1500</v>
      </c>
      <c r="V259" s="51"/>
      <c r="W259" s="51"/>
      <c r="X259" s="53">
        <v>1500</v>
      </c>
      <c r="Y259" s="2"/>
    </row>
    <row r="260" spans="1:25" s="43" customFormat="1" ht="38.25">
      <c r="A260" s="60" t="s">
        <v>587</v>
      </c>
      <c r="B260" s="48" t="s">
        <v>588</v>
      </c>
      <c r="C260" s="49"/>
      <c r="D260" s="46"/>
      <c r="E260" s="46"/>
      <c r="F260" s="72" t="s">
        <v>589</v>
      </c>
      <c r="G260" s="65">
        <v>14870</v>
      </c>
      <c r="H260" s="51"/>
      <c r="I260" s="51"/>
      <c r="J260" s="65">
        <v>2370</v>
      </c>
      <c r="K260" s="65"/>
      <c r="L260" s="51"/>
      <c r="M260" s="51"/>
      <c r="N260" s="51"/>
      <c r="O260" s="51"/>
      <c r="P260" s="51">
        <v>13796</v>
      </c>
      <c r="Q260" s="51"/>
      <c r="R260" s="51"/>
      <c r="S260" s="51">
        <v>1871</v>
      </c>
      <c r="T260" s="51"/>
      <c r="U260" s="53">
        <v>0</v>
      </c>
      <c r="V260" s="51"/>
      <c r="W260" s="51"/>
      <c r="X260" s="53">
        <v>0</v>
      </c>
      <c r="Y260" s="2"/>
    </row>
    <row r="261" spans="1:25" s="43" customFormat="1" ht="25.5">
      <c r="A261" s="60">
        <v>82</v>
      </c>
      <c r="B261" s="73" t="s">
        <v>590</v>
      </c>
      <c r="C261" s="49"/>
      <c r="D261" s="46"/>
      <c r="E261" s="46"/>
      <c r="F261" s="69" t="s">
        <v>591</v>
      </c>
      <c r="G261" s="65">
        <v>10500</v>
      </c>
      <c r="H261" s="51"/>
      <c r="I261" s="51"/>
      <c r="J261" s="65">
        <v>1000</v>
      </c>
      <c r="K261" s="65"/>
      <c r="L261" s="51"/>
      <c r="M261" s="51"/>
      <c r="N261" s="51"/>
      <c r="O261" s="51"/>
      <c r="P261" s="51">
        <v>5420</v>
      </c>
      <c r="Q261" s="51"/>
      <c r="R261" s="51"/>
      <c r="S261" s="51">
        <v>504</v>
      </c>
      <c r="T261" s="51"/>
      <c r="U261" s="53">
        <v>300</v>
      </c>
      <c r="V261" s="51"/>
      <c r="W261" s="51"/>
      <c r="X261" s="53">
        <v>300</v>
      </c>
      <c r="Y261" s="2"/>
    </row>
    <row r="262" spans="1:25" s="43" customFormat="1" ht="25.5">
      <c r="A262" s="60" t="s">
        <v>592</v>
      </c>
      <c r="B262" s="73" t="s">
        <v>593</v>
      </c>
      <c r="C262" s="49"/>
      <c r="D262" s="46"/>
      <c r="E262" s="46"/>
      <c r="F262" s="69" t="s">
        <v>594</v>
      </c>
      <c r="G262" s="65">
        <v>11000</v>
      </c>
      <c r="H262" s="51"/>
      <c r="I262" s="51"/>
      <c r="J262" s="65">
        <v>1500</v>
      </c>
      <c r="K262" s="65"/>
      <c r="L262" s="51"/>
      <c r="M262" s="51"/>
      <c r="N262" s="51"/>
      <c r="O262" s="51"/>
      <c r="P262" s="51">
        <v>6339</v>
      </c>
      <c r="Q262" s="51"/>
      <c r="R262" s="51"/>
      <c r="S262" s="51">
        <v>1339</v>
      </c>
      <c r="T262" s="51"/>
      <c r="U262" s="53"/>
      <c r="V262" s="51"/>
      <c r="W262" s="51"/>
      <c r="X262" s="53"/>
      <c r="Y262" s="2"/>
    </row>
    <row r="263" spans="1:25" s="43" customFormat="1" ht="25.5">
      <c r="A263" s="60">
        <v>83</v>
      </c>
      <c r="B263" s="73" t="s">
        <v>595</v>
      </c>
      <c r="C263" s="49"/>
      <c r="D263" s="46"/>
      <c r="E263" s="46"/>
      <c r="F263" s="69" t="s">
        <v>596</v>
      </c>
      <c r="G263" s="65">
        <v>12650</v>
      </c>
      <c r="H263" s="51"/>
      <c r="I263" s="51"/>
      <c r="J263" s="65">
        <v>2000</v>
      </c>
      <c r="K263" s="65"/>
      <c r="L263" s="51"/>
      <c r="M263" s="51"/>
      <c r="N263" s="51"/>
      <c r="O263" s="51"/>
      <c r="P263" s="51">
        <v>7268</v>
      </c>
      <c r="Q263" s="51"/>
      <c r="R263" s="51"/>
      <c r="S263" s="51">
        <v>1368</v>
      </c>
      <c r="T263" s="51"/>
      <c r="U263" s="53">
        <v>200</v>
      </c>
      <c r="V263" s="51"/>
      <c r="W263" s="51"/>
      <c r="X263" s="53">
        <v>200</v>
      </c>
      <c r="Y263" s="2"/>
    </row>
    <row r="264" spans="1:25" s="43" customFormat="1" ht="25.5">
      <c r="A264" s="60" t="s">
        <v>597</v>
      </c>
      <c r="B264" s="73" t="s">
        <v>598</v>
      </c>
      <c r="C264" s="49"/>
      <c r="D264" s="46"/>
      <c r="E264" s="46"/>
      <c r="F264" s="69" t="s">
        <v>599</v>
      </c>
      <c r="G264" s="65">
        <v>25000</v>
      </c>
      <c r="H264" s="51"/>
      <c r="I264" s="51"/>
      <c r="J264" s="65">
        <v>25000</v>
      </c>
      <c r="K264" s="65"/>
      <c r="L264" s="51"/>
      <c r="M264" s="51"/>
      <c r="N264" s="51"/>
      <c r="O264" s="51"/>
      <c r="P264" s="51">
        <v>16000</v>
      </c>
      <c r="Q264" s="51"/>
      <c r="R264" s="51"/>
      <c r="S264" s="51">
        <v>16000</v>
      </c>
      <c r="T264" s="51"/>
      <c r="U264" s="53">
        <v>4000</v>
      </c>
      <c r="V264" s="51"/>
      <c r="W264" s="51"/>
      <c r="X264" s="53">
        <v>4000</v>
      </c>
      <c r="Y264" s="2"/>
    </row>
    <row r="265" spans="1:25" s="43" customFormat="1" ht="18.75">
      <c r="A265" s="44" t="s">
        <v>600</v>
      </c>
      <c r="B265" s="45" t="s">
        <v>601</v>
      </c>
      <c r="C265" s="46"/>
      <c r="D265" s="46"/>
      <c r="E265" s="46"/>
      <c r="F265" s="46"/>
      <c r="G265" s="37">
        <f>G266</f>
        <v>5048256.9979999997</v>
      </c>
      <c r="H265" s="37">
        <f t="shared" ref="H265:X265" si="11">H266</f>
        <v>0</v>
      </c>
      <c r="I265" s="37">
        <f t="shared" si="11"/>
        <v>0</v>
      </c>
      <c r="J265" s="37">
        <f t="shared" si="11"/>
        <v>2614852.142</v>
      </c>
      <c r="K265" s="37">
        <f t="shared" si="11"/>
        <v>14750</v>
      </c>
      <c r="L265" s="37">
        <f t="shared" si="11"/>
        <v>0</v>
      </c>
      <c r="M265" s="37">
        <f t="shared" si="11"/>
        <v>0</v>
      </c>
      <c r="N265" s="37">
        <f t="shared" si="11"/>
        <v>0</v>
      </c>
      <c r="O265" s="37">
        <f t="shared" si="11"/>
        <v>0</v>
      </c>
      <c r="P265" s="37">
        <f t="shared" si="11"/>
        <v>1588181.4739999999</v>
      </c>
      <c r="Q265" s="37">
        <f t="shared" si="11"/>
        <v>0</v>
      </c>
      <c r="R265" s="37">
        <f t="shared" si="11"/>
        <v>0</v>
      </c>
      <c r="S265" s="37">
        <f t="shared" si="11"/>
        <v>1091294.618</v>
      </c>
      <c r="T265" s="37">
        <f t="shared" si="11"/>
        <v>300</v>
      </c>
      <c r="U265" s="37">
        <f t="shared" si="11"/>
        <v>656989.14399999997</v>
      </c>
      <c r="V265" s="37">
        <f t="shared" si="11"/>
        <v>0</v>
      </c>
      <c r="W265" s="37">
        <f t="shared" si="11"/>
        <v>0</v>
      </c>
      <c r="X265" s="37">
        <f t="shared" si="11"/>
        <v>656989.14399999997</v>
      </c>
      <c r="Y265" s="2"/>
    </row>
    <row r="266" spans="1:25" s="43" customFormat="1" ht="25.5">
      <c r="A266" s="44" t="s">
        <v>26</v>
      </c>
      <c r="B266" s="45" t="s">
        <v>81</v>
      </c>
      <c r="C266" s="46"/>
      <c r="D266" s="46"/>
      <c r="E266" s="46"/>
      <c r="F266" s="46"/>
      <c r="G266" s="37">
        <f t="shared" ref="G266:X266" si="12">SUM(G267:G341)</f>
        <v>5048256.9979999997</v>
      </c>
      <c r="H266" s="37">
        <f t="shared" si="12"/>
        <v>0</v>
      </c>
      <c r="I266" s="37">
        <f t="shared" si="12"/>
        <v>0</v>
      </c>
      <c r="J266" s="37">
        <f t="shared" si="12"/>
        <v>2614852.142</v>
      </c>
      <c r="K266" s="37">
        <f t="shared" si="12"/>
        <v>14750</v>
      </c>
      <c r="L266" s="37">
        <f t="shared" si="12"/>
        <v>0</v>
      </c>
      <c r="M266" s="37">
        <f t="shared" si="12"/>
        <v>0</v>
      </c>
      <c r="N266" s="37">
        <f t="shared" si="12"/>
        <v>0</v>
      </c>
      <c r="O266" s="37">
        <f t="shared" si="12"/>
        <v>0</v>
      </c>
      <c r="P266" s="37">
        <f t="shared" si="12"/>
        <v>1588181.4739999999</v>
      </c>
      <c r="Q266" s="37">
        <f t="shared" si="12"/>
        <v>0</v>
      </c>
      <c r="R266" s="37">
        <f t="shared" si="12"/>
        <v>0</v>
      </c>
      <c r="S266" s="37">
        <f t="shared" si="12"/>
        <v>1091294.618</v>
      </c>
      <c r="T266" s="37">
        <f t="shared" si="12"/>
        <v>300</v>
      </c>
      <c r="U266" s="37">
        <f t="shared" si="12"/>
        <v>656989.14399999997</v>
      </c>
      <c r="V266" s="37">
        <f t="shared" si="12"/>
        <v>0</v>
      </c>
      <c r="W266" s="37">
        <f t="shared" si="12"/>
        <v>0</v>
      </c>
      <c r="X266" s="37">
        <f t="shared" si="12"/>
        <v>656989.14399999997</v>
      </c>
      <c r="Y266" s="2"/>
    </row>
    <row r="267" spans="1:25" s="43" customFormat="1" ht="25.5">
      <c r="A267" s="60" t="s">
        <v>110</v>
      </c>
      <c r="B267" s="64" t="s">
        <v>602</v>
      </c>
      <c r="C267" s="46"/>
      <c r="D267" s="46"/>
      <c r="E267" s="46"/>
      <c r="F267" s="50" t="s">
        <v>603</v>
      </c>
      <c r="G267" s="61">
        <v>8998</v>
      </c>
      <c r="H267" s="61"/>
      <c r="I267" s="61"/>
      <c r="J267" s="61">
        <v>8998</v>
      </c>
      <c r="K267" s="61"/>
      <c r="L267" s="61"/>
      <c r="M267" s="61"/>
      <c r="N267" s="61"/>
      <c r="O267" s="61"/>
      <c r="P267" s="61">
        <v>6380</v>
      </c>
      <c r="Q267" s="61"/>
      <c r="R267" s="61"/>
      <c r="S267" s="61">
        <v>6380</v>
      </c>
      <c r="T267" s="61"/>
      <c r="U267" s="61">
        <v>2618</v>
      </c>
      <c r="V267" s="61"/>
      <c r="W267" s="61"/>
      <c r="X267" s="61">
        <v>2618</v>
      </c>
      <c r="Y267" s="2"/>
    </row>
    <row r="268" spans="1:25" s="43" customFormat="1" ht="38.25">
      <c r="A268" s="60" t="s">
        <v>113</v>
      </c>
      <c r="B268" s="74" t="s">
        <v>604</v>
      </c>
      <c r="C268" s="46"/>
      <c r="D268" s="46"/>
      <c r="E268" s="46"/>
      <c r="F268" s="50" t="s">
        <v>605</v>
      </c>
      <c r="G268" s="61">
        <v>8000</v>
      </c>
      <c r="H268" s="61"/>
      <c r="I268" s="61"/>
      <c r="J268" s="61">
        <v>8000</v>
      </c>
      <c r="K268" s="61">
        <v>0</v>
      </c>
      <c r="L268" s="61"/>
      <c r="M268" s="61"/>
      <c r="N268" s="61"/>
      <c r="O268" s="61"/>
      <c r="P268" s="61">
        <v>7790</v>
      </c>
      <c r="Q268" s="61"/>
      <c r="R268" s="61"/>
      <c r="S268" s="61">
        <v>7790</v>
      </c>
      <c r="T268" s="61"/>
      <c r="U268" s="61">
        <v>0</v>
      </c>
      <c r="V268" s="61"/>
      <c r="W268" s="61"/>
      <c r="X268" s="61">
        <v>0</v>
      </c>
      <c r="Y268" s="2"/>
    </row>
    <row r="269" spans="1:25" s="43" customFormat="1" ht="25.5">
      <c r="A269" s="60" t="s">
        <v>116</v>
      </c>
      <c r="B269" s="74" t="s">
        <v>606</v>
      </c>
      <c r="C269" s="46"/>
      <c r="D269" s="46"/>
      <c r="E269" s="46"/>
      <c r="F269" s="50" t="s">
        <v>607</v>
      </c>
      <c r="G269" s="61">
        <v>6000</v>
      </c>
      <c r="H269" s="61"/>
      <c r="I269" s="61"/>
      <c r="J269" s="61">
        <v>6000</v>
      </c>
      <c r="K269" s="61">
        <v>0</v>
      </c>
      <c r="L269" s="61"/>
      <c r="M269" s="61"/>
      <c r="N269" s="61"/>
      <c r="O269" s="61"/>
      <c r="P269" s="61">
        <v>5394</v>
      </c>
      <c r="Q269" s="61"/>
      <c r="R269" s="61"/>
      <c r="S269" s="61">
        <v>5394</v>
      </c>
      <c r="T269" s="61"/>
      <c r="U269" s="61">
        <v>300</v>
      </c>
      <c r="V269" s="61"/>
      <c r="W269" s="61"/>
      <c r="X269" s="61">
        <v>300</v>
      </c>
      <c r="Y269" s="2"/>
    </row>
    <row r="270" spans="1:25" s="43" customFormat="1" ht="25.5">
      <c r="A270" s="60" t="s">
        <v>119</v>
      </c>
      <c r="B270" s="74" t="s">
        <v>608</v>
      </c>
      <c r="C270" s="46"/>
      <c r="D270" s="46"/>
      <c r="E270" s="46"/>
      <c r="F270" s="50" t="s">
        <v>609</v>
      </c>
      <c r="G270" s="61">
        <v>8000</v>
      </c>
      <c r="H270" s="61"/>
      <c r="I270" s="61"/>
      <c r="J270" s="61">
        <v>8000</v>
      </c>
      <c r="K270" s="61">
        <v>0</v>
      </c>
      <c r="L270" s="61"/>
      <c r="M270" s="61"/>
      <c r="N270" s="61"/>
      <c r="O270" s="61"/>
      <c r="P270" s="61">
        <v>7700</v>
      </c>
      <c r="Q270" s="61"/>
      <c r="R270" s="61"/>
      <c r="S270" s="61">
        <v>7700</v>
      </c>
      <c r="T270" s="61"/>
      <c r="U270" s="61">
        <v>0</v>
      </c>
      <c r="V270" s="61"/>
      <c r="W270" s="61"/>
      <c r="X270" s="61">
        <v>0</v>
      </c>
      <c r="Y270" s="2"/>
    </row>
    <row r="271" spans="1:25" s="43" customFormat="1" ht="25.5">
      <c r="A271" s="60" t="s">
        <v>122</v>
      </c>
      <c r="B271" s="64" t="s">
        <v>610</v>
      </c>
      <c r="C271" s="46"/>
      <c r="D271" s="46"/>
      <c r="E271" s="46"/>
      <c r="F271" s="50" t="s">
        <v>611</v>
      </c>
      <c r="G271" s="61">
        <v>5450</v>
      </c>
      <c r="H271" s="61"/>
      <c r="I271" s="61"/>
      <c r="J271" s="61">
        <v>5000</v>
      </c>
      <c r="K271" s="61">
        <v>450</v>
      </c>
      <c r="L271" s="61"/>
      <c r="M271" s="61"/>
      <c r="N271" s="61"/>
      <c r="O271" s="61"/>
      <c r="P271" s="61">
        <v>3985</v>
      </c>
      <c r="Q271" s="61"/>
      <c r="R271" s="61"/>
      <c r="S271" s="61">
        <v>3985</v>
      </c>
      <c r="T271" s="61"/>
      <c r="U271" s="61">
        <v>1015</v>
      </c>
      <c r="V271" s="61"/>
      <c r="W271" s="61"/>
      <c r="X271" s="61">
        <v>1015</v>
      </c>
      <c r="Y271" s="2"/>
    </row>
    <row r="272" spans="1:25" s="43" customFormat="1" ht="38.25">
      <c r="A272" s="60" t="s">
        <v>125</v>
      </c>
      <c r="B272" s="64" t="s">
        <v>612</v>
      </c>
      <c r="C272" s="46"/>
      <c r="D272" s="46"/>
      <c r="E272" s="46"/>
      <c r="F272" s="50" t="s">
        <v>613</v>
      </c>
      <c r="G272" s="61">
        <v>26500</v>
      </c>
      <c r="H272" s="61"/>
      <c r="I272" s="61"/>
      <c r="J272" s="61">
        <v>24400</v>
      </c>
      <c r="K272" s="61">
        <v>2100</v>
      </c>
      <c r="L272" s="61"/>
      <c r="M272" s="61"/>
      <c r="N272" s="61"/>
      <c r="O272" s="61"/>
      <c r="P272" s="61">
        <v>16200</v>
      </c>
      <c r="Q272" s="61"/>
      <c r="R272" s="61"/>
      <c r="S272" s="61">
        <v>16200</v>
      </c>
      <c r="T272" s="61"/>
      <c r="U272" s="61">
        <v>8200</v>
      </c>
      <c r="V272" s="61"/>
      <c r="W272" s="61"/>
      <c r="X272" s="61">
        <v>8200</v>
      </c>
      <c r="Y272" s="2"/>
    </row>
    <row r="273" spans="1:25" s="43" customFormat="1" ht="38.25">
      <c r="A273" s="60" t="s">
        <v>128</v>
      </c>
      <c r="B273" s="64" t="s">
        <v>614</v>
      </c>
      <c r="C273" s="46"/>
      <c r="D273" s="46"/>
      <c r="E273" s="46"/>
      <c r="F273" s="50" t="s">
        <v>615</v>
      </c>
      <c r="G273" s="61">
        <v>7100</v>
      </c>
      <c r="H273" s="61"/>
      <c r="I273" s="61"/>
      <c r="J273" s="61">
        <v>6500</v>
      </c>
      <c r="K273" s="61">
        <v>600</v>
      </c>
      <c r="L273" s="61"/>
      <c r="M273" s="61"/>
      <c r="N273" s="61"/>
      <c r="O273" s="61"/>
      <c r="P273" s="61">
        <v>4300</v>
      </c>
      <c r="Q273" s="61"/>
      <c r="R273" s="61"/>
      <c r="S273" s="61">
        <v>4000</v>
      </c>
      <c r="T273" s="61">
        <v>300</v>
      </c>
      <c r="U273" s="61">
        <v>2500</v>
      </c>
      <c r="V273" s="61"/>
      <c r="W273" s="61"/>
      <c r="X273" s="61">
        <v>2500</v>
      </c>
      <c r="Y273" s="2"/>
    </row>
    <row r="274" spans="1:25" s="43" customFormat="1" ht="38.25">
      <c r="A274" s="60" t="s">
        <v>131</v>
      </c>
      <c r="B274" s="64" t="s">
        <v>616</v>
      </c>
      <c r="C274" s="46"/>
      <c r="D274" s="46"/>
      <c r="E274" s="46"/>
      <c r="F274" s="50" t="s">
        <v>617</v>
      </c>
      <c r="G274" s="61">
        <v>8800</v>
      </c>
      <c r="H274" s="61"/>
      <c r="I274" s="61"/>
      <c r="J274" s="61">
        <v>8000</v>
      </c>
      <c r="K274" s="61">
        <v>800</v>
      </c>
      <c r="L274" s="61"/>
      <c r="M274" s="61"/>
      <c r="N274" s="61"/>
      <c r="O274" s="61"/>
      <c r="P274" s="61">
        <v>7200</v>
      </c>
      <c r="Q274" s="61"/>
      <c r="R274" s="61"/>
      <c r="S274" s="61">
        <v>7200</v>
      </c>
      <c r="T274" s="61"/>
      <c r="U274" s="61">
        <v>800</v>
      </c>
      <c r="V274" s="61"/>
      <c r="W274" s="61"/>
      <c r="X274" s="61">
        <v>800</v>
      </c>
      <c r="Y274" s="2"/>
    </row>
    <row r="275" spans="1:25" s="43" customFormat="1" ht="25.5">
      <c r="A275" s="60" t="s">
        <v>134</v>
      </c>
      <c r="B275" s="75" t="s">
        <v>618</v>
      </c>
      <c r="C275" s="46"/>
      <c r="D275" s="46"/>
      <c r="E275" s="46"/>
      <c r="F275" s="50" t="s">
        <v>619</v>
      </c>
      <c r="G275" s="61">
        <v>14900</v>
      </c>
      <c r="H275" s="61"/>
      <c r="I275" s="61"/>
      <c r="J275" s="61">
        <v>14900</v>
      </c>
      <c r="K275" s="61">
        <v>0</v>
      </c>
      <c r="L275" s="61"/>
      <c r="M275" s="61"/>
      <c r="N275" s="61"/>
      <c r="O275" s="61"/>
      <c r="P275" s="61">
        <v>14729</v>
      </c>
      <c r="Q275" s="61"/>
      <c r="R275" s="61"/>
      <c r="S275" s="61">
        <v>14729</v>
      </c>
      <c r="T275" s="61"/>
      <c r="U275" s="61"/>
      <c r="V275" s="61"/>
      <c r="W275" s="61"/>
      <c r="X275" s="61"/>
      <c r="Y275" s="2"/>
    </row>
    <row r="276" spans="1:25" s="43" customFormat="1" ht="25.5">
      <c r="A276" s="60" t="s">
        <v>137</v>
      </c>
      <c r="B276" s="64" t="s">
        <v>620</v>
      </c>
      <c r="C276" s="46"/>
      <c r="D276" s="46"/>
      <c r="E276" s="46"/>
      <c r="F276" s="50" t="s">
        <v>621</v>
      </c>
      <c r="G276" s="61">
        <v>9250</v>
      </c>
      <c r="H276" s="61"/>
      <c r="I276" s="61"/>
      <c r="J276" s="61">
        <v>9250</v>
      </c>
      <c r="K276" s="61">
        <v>0</v>
      </c>
      <c r="L276" s="61"/>
      <c r="M276" s="61"/>
      <c r="N276" s="61"/>
      <c r="O276" s="61"/>
      <c r="P276" s="61">
        <v>8866</v>
      </c>
      <c r="Q276" s="61"/>
      <c r="R276" s="61"/>
      <c r="S276" s="61">
        <v>8866</v>
      </c>
      <c r="T276" s="61"/>
      <c r="U276" s="61">
        <v>384</v>
      </c>
      <c r="V276" s="61"/>
      <c r="W276" s="61"/>
      <c r="X276" s="61">
        <v>384</v>
      </c>
      <c r="Y276" s="2"/>
    </row>
    <row r="277" spans="1:25" s="43" customFormat="1" ht="25.5">
      <c r="A277" s="60" t="s">
        <v>140</v>
      </c>
      <c r="B277" s="75" t="s">
        <v>622</v>
      </c>
      <c r="C277" s="46"/>
      <c r="D277" s="46"/>
      <c r="E277" s="46"/>
      <c r="F277" s="50" t="s">
        <v>623</v>
      </c>
      <c r="G277" s="61">
        <v>25000</v>
      </c>
      <c r="H277" s="61"/>
      <c r="I277" s="61"/>
      <c r="J277" s="61">
        <v>25000</v>
      </c>
      <c r="K277" s="61">
        <v>0</v>
      </c>
      <c r="L277" s="61"/>
      <c r="M277" s="61"/>
      <c r="N277" s="61"/>
      <c r="O277" s="61"/>
      <c r="P277" s="61">
        <v>24300</v>
      </c>
      <c r="Q277" s="61"/>
      <c r="R277" s="61"/>
      <c r="S277" s="61">
        <v>24300</v>
      </c>
      <c r="T277" s="61"/>
      <c r="U277" s="61">
        <v>700</v>
      </c>
      <c r="V277" s="61"/>
      <c r="W277" s="61"/>
      <c r="X277" s="61">
        <v>700</v>
      </c>
      <c r="Y277" s="2"/>
    </row>
    <row r="278" spans="1:25" s="43" customFormat="1" ht="25.5">
      <c r="A278" s="60" t="s">
        <v>143</v>
      </c>
      <c r="B278" s="75" t="s">
        <v>624</v>
      </c>
      <c r="C278" s="46"/>
      <c r="D278" s="46"/>
      <c r="E278" s="46"/>
      <c r="F278" s="50" t="s">
        <v>625</v>
      </c>
      <c r="G278" s="61">
        <v>12500</v>
      </c>
      <c r="H278" s="61"/>
      <c r="I278" s="61"/>
      <c r="J278" s="61">
        <v>12500</v>
      </c>
      <c r="K278" s="61">
        <v>0</v>
      </c>
      <c r="L278" s="61"/>
      <c r="M278" s="61"/>
      <c r="N278" s="61"/>
      <c r="O278" s="61"/>
      <c r="P278" s="61">
        <v>11715</v>
      </c>
      <c r="Q278" s="61"/>
      <c r="R278" s="61"/>
      <c r="S278" s="61">
        <v>11715</v>
      </c>
      <c r="T278" s="61"/>
      <c r="U278" s="61">
        <v>785</v>
      </c>
      <c r="V278" s="61"/>
      <c r="W278" s="61"/>
      <c r="X278" s="61">
        <v>785</v>
      </c>
      <c r="Y278" s="2"/>
    </row>
    <row r="279" spans="1:25" s="43" customFormat="1" ht="25.5">
      <c r="A279" s="60" t="s">
        <v>146</v>
      </c>
      <c r="B279" s="75" t="s">
        <v>626</v>
      </c>
      <c r="C279" s="46"/>
      <c r="D279" s="46"/>
      <c r="E279" s="46"/>
      <c r="F279" s="50" t="s">
        <v>627</v>
      </c>
      <c r="G279" s="61">
        <v>14221</v>
      </c>
      <c r="H279" s="61"/>
      <c r="I279" s="61"/>
      <c r="J279" s="61">
        <v>14221</v>
      </c>
      <c r="K279" s="61">
        <v>0</v>
      </c>
      <c r="L279" s="61"/>
      <c r="M279" s="61"/>
      <c r="N279" s="61"/>
      <c r="O279" s="61"/>
      <c r="P279" s="61">
        <v>8100</v>
      </c>
      <c r="Q279" s="61"/>
      <c r="R279" s="61"/>
      <c r="S279" s="61">
        <v>8100</v>
      </c>
      <c r="T279" s="61"/>
      <c r="U279" s="61">
        <v>6121</v>
      </c>
      <c r="V279" s="61"/>
      <c r="W279" s="61"/>
      <c r="X279" s="61">
        <v>6121</v>
      </c>
      <c r="Y279" s="2"/>
    </row>
    <row r="280" spans="1:25" s="43" customFormat="1" ht="38.25">
      <c r="A280" s="60" t="s">
        <v>149</v>
      </c>
      <c r="B280" s="75" t="s">
        <v>628</v>
      </c>
      <c r="C280" s="46"/>
      <c r="D280" s="46"/>
      <c r="E280" s="46"/>
      <c r="F280" s="50" t="s">
        <v>629</v>
      </c>
      <c r="G280" s="61">
        <v>6000</v>
      </c>
      <c r="H280" s="61"/>
      <c r="I280" s="61"/>
      <c r="J280" s="61">
        <v>6000</v>
      </c>
      <c r="K280" s="61">
        <v>0</v>
      </c>
      <c r="L280" s="61"/>
      <c r="M280" s="61"/>
      <c r="N280" s="61"/>
      <c r="O280" s="61"/>
      <c r="P280" s="61">
        <v>4160</v>
      </c>
      <c r="Q280" s="61"/>
      <c r="R280" s="61"/>
      <c r="S280" s="61">
        <v>4160</v>
      </c>
      <c r="T280" s="61"/>
      <c r="U280" s="61">
        <v>1540</v>
      </c>
      <c r="V280" s="61"/>
      <c r="W280" s="61"/>
      <c r="X280" s="61">
        <v>1540</v>
      </c>
      <c r="Y280" s="2"/>
    </row>
    <row r="281" spans="1:25" s="43" customFormat="1" ht="38.25">
      <c r="A281" s="60" t="s">
        <v>152</v>
      </c>
      <c r="B281" s="75" t="s">
        <v>630</v>
      </c>
      <c r="C281" s="46"/>
      <c r="D281" s="46"/>
      <c r="E281" s="46"/>
      <c r="F281" s="50" t="s">
        <v>631</v>
      </c>
      <c r="G281" s="61">
        <v>15000</v>
      </c>
      <c r="H281" s="61"/>
      <c r="I281" s="61"/>
      <c r="J281" s="61">
        <v>15000</v>
      </c>
      <c r="K281" s="61">
        <v>0</v>
      </c>
      <c r="L281" s="61"/>
      <c r="M281" s="61"/>
      <c r="N281" s="61"/>
      <c r="O281" s="61"/>
      <c r="P281" s="61">
        <v>9700</v>
      </c>
      <c r="Q281" s="61"/>
      <c r="R281" s="61"/>
      <c r="S281" s="61">
        <v>9700</v>
      </c>
      <c r="T281" s="61"/>
      <c r="U281" s="61">
        <v>4600</v>
      </c>
      <c r="V281" s="61"/>
      <c r="W281" s="61"/>
      <c r="X281" s="61">
        <v>4600</v>
      </c>
      <c r="Y281" s="2"/>
    </row>
    <row r="282" spans="1:25" s="43" customFormat="1" ht="89.25">
      <c r="A282" s="60" t="s">
        <v>155</v>
      </c>
      <c r="B282" s="76" t="s">
        <v>632</v>
      </c>
      <c r="C282" s="46"/>
      <c r="D282" s="46"/>
      <c r="E282" s="46"/>
      <c r="F282" s="50" t="s">
        <v>633</v>
      </c>
      <c r="G282" s="61">
        <v>30000</v>
      </c>
      <c r="H282" s="61"/>
      <c r="I282" s="61"/>
      <c r="J282" s="61">
        <v>30000</v>
      </c>
      <c r="K282" s="61">
        <v>0</v>
      </c>
      <c r="L282" s="61"/>
      <c r="M282" s="61"/>
      <c r="N282" s="61"/>
      <c r="O282" s="61"/>
      <c r="P282" s="61">
        <v>21800</v>
      </c>
      <c r="Q282" s="61"/>
      <c r="R282" s="61"/>
      <c r="S282" s="61">
        <v>21800</v>
      </c>
      <c r="T282" s="61"/>
      <c r="U282" s="61">
        <v>6700</v>
      </c>
      <c r="V282" s="61"/>
      <c r="W282" s="61"/>
      <c r="X282" s="61">
        <v>6700</v>
      </c>
      <c r="Y282" s="2"/>
    </row>
    <row r="283" spans="1:25" s="43" customFormat="1" ht="25.5">
      <c r="A283" s="60" t="s">
        <v>158</v>
      </c>
      <c r="B283" s="75" t="s">
        <v>634</v>
      </c>
      <c r="C283" s="46"/>
      <c r="D283" s="46"/>
      <c r="E283" s="46"/>
      <c r="F283" s="50" t="s">
        <v>635</v>
      </c>
      <c r="G283" s="61">
        <v>13000</v>
      </c>
      <c r="H283" s="61"/>
      <c r="I283" s="61"/>
      <c r="J283" s="61">
        <v>8000</v>
      </c>
      <c r="K283" s="61">
        <v>5000</v>
      </c>
      <c r="L283" s="61"/>
      <c r="M283" s="61"/>
      <c r="N283" s="61"/>
      <c r="O283" s="61"/>
      <c r="P283" s="61">
        <v>2856</v>
      </c>
      <c r="Q283" s="61"/>
      <c r="R283" s="61"/>
      <c r="S283" s="61">
        <v>2856</v>
      </c>
      <c r="T283" s="61"/>
      <c r="U283" s="61">
        <v>4700</v>
      </c>
      <c r="V283" s="61"/>
      <c r="W283" s="61"/>
      <c r="X283" s="61">
        <v>4700</v>
      </c>
      <c r="Y283" s="2"/>
    </row>
    <row r="284" spans="1:25" s="43" customFormat="1" ht="25.5">
      <c r="A284" s="60" t="s">
        <v>161</v>
      </c>
      <c r="B284" s="74" t="s">
        <v>636</v>
      </c>
      <c r="C284" s="46"/>
      <c r="D284" s="46"/>
      <c r="E284" s="46"/>
      <c r="F284" s="50" t="s">
        <v>637</v>
      </c>
      <c r="G284" s="61">
        <v>8000</v>
      </c>
      <c r="H284" s="61"/>
      <c r="I284" s="61"/>
      <c r="J284" s="61">
        <v>7000</v>
      </c>
      <c r="K284" s="61">
        <v>1000</v>
      </c>
      <c r="L284" s="61"/>
      <c r="M284" s="61"/>
      <c r="N284" s="61"/>
      <c r="O284" s="61"/>
      <c r="P284" s="61">
        <v>4173</v>
      </c>
      <c r="Q284" s="61"/>
      <c r="R284" s="61"/>
      <c r="S284" s="61">
        <v>4173</v>
      </c>
      <c r="T284" s="61"/>
      <c r="U284" s="61">
        <v>2500</v>
      </c>
      <c r="V284" s="61"/>
      <c r="W284" s="61"/>
      <c r="X284" s="61">
        <v>2500</v>
      </c>
      <c r="Y284" s="2"/>
    </row>
    <row r="285" spans="1:25" s="43" customFormat="1" ht="38.25">
      <c r="A285" s="60" t="s">
        <v>164</v>
      </c>
      <c r="B285" s="74" t="s">
        <v>638</v>
      </c>
      <c r="C285" s="46"/>
      <c r="D285" s="46"/>
      <c r="E285" s="46"/>
      <c r="F285" s="50" t="s">
        <v>639</v>
      </c>
      <c r="G285" s="61">
        <v>11000</v>
      </c>
      <c r="H285" s="61"/>
      <c r="I285" s="61"/>
      <c r="J285" s="61">
        <v>10000</v>
      </c>
      <c r="K285" s="61">
        <v>1000</v>
      </c>
      <c r="L285" s="61"/>
      <c r="M285" s="61"/>
      <c r="N285" s="61"/>
      <c r="O285" s="61"/>
      <c r="P285" s="61">
        <v>7029</v>
      </c>
      <c r="Q285" s="61"/>
      <c r="R285" s="61"/>
      <c r="S285" s="61">
        <v>7029</v>
      </c>
      <c r="T285" s="61"/>
      <c r="U285" s="61">
        <v>2500</v>
      </c>
      <c r="V285" s="61"/>
      <c r="W285" s="61"/>
      <c r="X285" s="61">
        <v>2500</v>
      </c>
      <c r="Y285" s="2"/>
    </row>
    <row r="286" spans="1:25" s="43" customFormat="1" ht="51">
      <c r="A286" s="60" t="s">
        <v>167</v>
      </c>
      <c r="B286" s="74" t="s">
        <v>640</v>
      </c>
      <c r="C286" s="46"/>
      <c r="D286" s="46"/>
      <c r="E286" s="46"/>
      <c r="F286" s="50" t="s">
        <v>641</v>
      </c>
      <c r="G286" s="61">
        <v>12000</v>
      </c>
      <c r="H286" s="61"/>
      <c r="I286" s="61"/>
      <c r="J286" s="61">
        <v>10000</v>
      </c>
      <c r="K286" s="61">
        <v>2000</v>
      </c>
      <c r="L286" s="61"/>
      <c r="M286" s="61"/>
      <c r="N286" s="61"/>
      <c r="O286" s="61"/>
      <c r="P286" s="61">
        <v>6470</v>
      </c>
      <c r="Q286" s="61"/>
      <c r="R286" s="61"/>
      <c r="S286" s="61">
        <v>6470</v>
      </c>
      <c r="T286" s="61"/>
      <c r="U286" s="61">
        <v>3000</v>
      </c>
      <c r="V286" s="61"/>
      <c r="W286" s="61"/>
      <c r="X286" s="61">
        <v>3000</v>
      </c>
      <c r="Y286" s="2"/>
    </row>
    <row r="287" spans="1:25" s="43" customFormat="1" ht="25.5">
      <c r="A287" s="60" t="s">
        <v>170</v>
      </c>
      <c r="B287" s="64" t="s">
        <v>642</v>
      </c>
      <c r="C287" s="46"/>
      <c r="D287" s="46"/>
      <c r="E287" s="46"/>
      <c r="F287" s="50" t="s">
        <v>643</v>
      </c>
      <c r="G287" s="61">
        <v>7000</v>
      </c>
      <c r="H287" s="61"/>
      <c r="I287" s="61"/>
      <c r="J287" s="61">
        <v>7000</v>
      </c>
      <c r="K287" s="61">
        <v>0</v>
      </c>
      <c r="L287" s="61"/>
      <c r="M287" s="61"/>
      <c r="N287" s="61"/>
      <c r="O287" s="61"/>
      <c r="P287" s="61">
        <v>2800</v>
      </c>
      <c r="Q287" s="61"/>
      <c r="R287" s="61"/>
      <c r="S287" s="61">
        <v>2800</v>
      </c>
      <c r="T287" s="61"/>
      <c r="U287" s="61">
        <v>3900</v>
      </c>
      <c r="V287" s="61"/>
      <c r="W287" s="61"/>
      <c r="X287" s="61">
        <v>3900</v>
      </c>
      <c r="Y287" s="2"/>
    </row>
    <row r="288" spans="1:25" s="43" customFormat="1" ht="89.25">
      <c r="A288" s="60" t="s">
        <v>173</v>
      </c>
      <c r="B288" s="76" t="s">
        <v>644</v>
      </c>
      <c r="C288" s="46"/>
      <c r="D288" s="46"/>
      <c r="E288" s="46"/>
      <c r="F288" s="50" t="s">
        <v>645</v>
      </c>
      <c r="G288" s="61">
        <v>30000</v>
      </c>
      <c r="H288" s="61"/>
      <c r="I288" s="61"/>
      <c r="J288" s="61">
        <v>30000</v>
      </c>
      <c r="K288" s="61">
        <v>0</v>
      </c>
      <c r="L288" s="61"/>
      <c r="M288" s="61"/>
      <c r="N288" s="61"/>
      <c r="O288" s="61"/>
      <c r="P288" s="61">
        <v>27500</v>
      </c>
      <c r="Q288" s="61"/>
      <c r="R288" s="61"/>
      <c r="S288" s="61">
        <v>27500</v>
      </c>
      <c r="T288" s="61"/>
      <c r="U288" s="61">
        <v>2000</v>
      </c>
      <c r="V288" s="61"/>
      <c r="W288" s="61"/>
      <c r="X288" s="61">
        <v>2000</v>
      </c>
      <c r="Y288" s="2"/>
    </row>
    <row r="289" spans="1:25" s="43" customFormat="1" ht="38.25">
      <c r="A289" s="60" t="s">
        <v>176</v>
      </c>
      <c r="B289" s="74" t="s">
        <v>646</v>
      </c>
      <c r="C289" s="46"/>
      <c r="D289" s="46"/>
      <c r="E289" s="46"/>
      <c r="F289" s="50" t="s">
        <v>647</v>
      </c>
      <c r="G289" s="61">
        <v>14800</v>
      </c>
      <c r="H289" s="61"/>
      <c r="I289" s="61"/>
      <c r="J289" s="61">
        <v>14000</v>
      </c>
      <c r="K289" s="61">
        <v>800</v>
      </c>
      <c r="L289" s="61"/>
      <c r="M289" s="61"/>
      <c r="N289" s="61"/>
      <c r="O289" s="61"/>
      <c r="P289" s="61">
        <v>4696</v>
      </c>
      <c r="Q289" s="61"/>
      <c r="R289" s="61"/>
      <c r="S289" s="61">
        <v>4696</v>
      </c>
      <c r="T289" s="61"/>
      <c r="U289" s="61">
        <v>7100</v>
      </c>
      <c r="V289" s="61"/>
      <c r="W289" s="61"/>
      <c r="X289" s="61">
        <v>7100</v>
      </c>
      <c r="Y289" s="2"/>
    </row>
    <row r="290" spans="1:25" s="43" customFormat="1" ht="38.25">
      <c r="A290" s="60" t="s">
        <v>179</v>
      </c>
      <c r="B290" s="74" t="s">
        <v>648</v>
      </c>
      <c r="C290" s="46"/>
      <c r="D290" s="46"/>
      <c r="E290" s="46"/>
      <c r="F290" s="50" t="s">
        <v>649</v>
      </c>
      <c r="G290" s="61">
        <v>14800</v>
      </c>
      <c r="H290" s="61"/>
      <c r="I290" s="61"/>
      <c r="J290" s="61">
        <v>13800</v>
      </c>
      <c r="K290" s="61">
        <v>1000</v>
      </c>
      <c r="L290" s="61"/>
      <c r="M290" s="61"/>
      <c r="N290" s="61"/>
      <c r="O290" s="61"/>
      <c r="P290" s="61">
        <v>4493</v>
      </c>
      <c r="Q290" s="61"/>
      <c r="R290" s="61"/>
      <c r="S290" s="61">
        <v>4493</v>
      </c>
      <c r="T290" s="61"/>
      <c r="U290" s="61">
        <v>7300</v>
      </c>
      <c r="V290" s="61"/>
      <c r="W290" s="61"/>
      <c r="X290" s="61">
        <v>7300</v>
      </c>
      <c r="Y290" s="2"/>
    </row>
    <row r="291" spans="1:25" s="43" customFormat="1" ht="38.25">
      <c r="A291" s="60" t="s">
        <v>182</v>
      </c>
      <c r="B291" s="64" t="s">
        <v>650</v>
      </c>
      <c r="C291" s="46"/>
      <c r="D291" s="46"/>
      <c r="E291" s="46"/>
      <c r="F291" s="50" t="s">
        <v>651</v>
      </c>
      <c r="G291" s="61">
        <v>30000</v>
      </c>
      <c r="H291" s="61"/>
      <c r="I291" s="61"/>
      <c r="J291" s="61">
        <v>30000</v>
      </c>
      <c r="K291" s="61">
        <v>0</v>
      </c>
      <c r="L291" s="61"/>
      <c r="M291" s="61"/>
      <c r="N291" s="61"/>
      <c r="O291" s="61"/>
      <c r="P291" s="61">
        <v>18671</v>
      </c>
      <c r="Q291" s="61"/>
      <c r="R291" s="61"/>
      <c r="S291" s="61">
        <v>18671</v>
      </c>
      <c r="T291" s="61"/>
      <c r="U291" s="61">
        <v>5300</v>
      </c>
      <c r="V291" s="61"/>
      <c r="W291" s="61"/>
      <c r="X291" s="61">
        <v>5300</v>
      </c>
      <c r="Y291" s="2"/>
    </row>
    <row r="292" spans="1:25" s="43" customFormat="1" ht="51">
      <c r="A292" s="60" t="s">
        <v>185</v>
      </c>
      <c r="B292" s="75" t="s">
        <v>652</v>
      </c>
      <c r="C292" s="46"/>
      <c r="D292" s="46"/>
      <c r="E292" s="46"/>
      <c r="F292" s="50" t="s">
        <v>653</v>
      </c>
      <c r="G292" s="61">
        <v>25000</v>
      </c>
      <c r="H292" s="61"/>
      <c r="I292" s="61"/>
      <c r="J292" s="61">
        <v>25000</v>
      </c>
      <c r="K292" s="61">
        <v>0</v>
      </c>
      <c r="L292" s="61"/>
      <c r="M292" s="61"/>
      <c r="N292" s="61"/>
      <c r="O292" s="61"/>
      <c r="P292" s="61">
        <v>4251</v>
      </c>
      <c r="Q292" s="61"/>
      <c r="R292" s="61"/>
      <c r="S292" s="61">
        <v>4251</v>
      </c>
      <c r="T292" s="61"/>
      <c r="U292" s="61">
        <v>15700</v>
      </c>
      <c r="V292" s="61"/>
      <c r="W292" s="61"/>
      <c r="X292" s="61">
        <v>15700</v>
      </c>
      <c r="Y292" s="2"/>
    </row>
    <row r="293" spans="1:25" s="43" customFormat="1" ht="38.25">
      <c r="A293" s="60" t="s">
        <v>188</v>
      </c>
      <c r="B293" s="48" t="s">
        <v>654</v>
      </c>
      <c r="C293" s="46"/>
      <c r="D293" s="46"/>
      <c r="E293" s="46"/>
      <c r="F293" s="50" t="s">
        <v>655</v>
      </c>
      <c r="G293" s="61">
        <v>12000</v>
      </c>
      <c r="H293" s="61"/>
      <c r="I293" s="61"/>
      <c r="J293" s="61">
        <v>4800</v>
      </c>
      <c r="K293" s="61"/>
      <c r="L293" s="61"/>
      <c r="M293" s="61"/>
      <c r="N293" s="61"/>
      <c r="O293" s="61"/>
      <c r="P293" s="61">
        <v>5144</v>
      </c>
      <c r="Q293" s="61"/>
      <c r="R293" s="61"/>
      <c r="S293" s="61">
        <v>2757</v>
      </c>
      <c r="T293" s="61"/>
      <c r="U293" s="61">
        <v>1000</v>
      </c>
      <c r="V293" s="61"/>
      <c r="W293" s="61"/>
      <c r="X293" s="61">
        <v>1000</v>
      </c>
      <c r="Y293" s="2"/>
    </row>
    <row r="294" spans="1:25" s="43" customFormat="1" ht="51">
      <c r="A294" s="60" t="s">
        <v>191</v>
      </c>
      <c r="B294" s="48" t="s">
        <v>656</v>
      </c>
      <c r="C294" s="46"/>
      <c r="D294" s="46"/>
      <c r="E294" s="46"/>
      <c r="F294" s="50" t="s">
        <v>657</v>
      </c>
      <c r="G294" s="61">
        <v>35000</v>
      </c>
      <c r="H294" s="61"/>
      <c r="I294" s="61"/>
      <c r="J294" s="61">
        <v>35000</v>
      </c>
      <c r="K294" s="61"/>
      <c r="L294" s="61"/>
      <c r="M294" s="61"/>
      <c r="N294" s="61"/>
      <c r="O294" s="61"/>
      <c r="P294" s="61">
        <v>27509</v>
      </c>
      <c r="Q294" s="61"/>
      <c r="R294" s="61"/>
      <c r="S294" s="61">
        <v>27509</v>
      </c>
      <c r="T294" s="61"/>
      <c r="U294" s="61">
        <v>5000</v>
      </c>
      <c r="V294" s="61"/>
      <c r="W294" s="61"/>
      <c r="X294" s="61">
        <v>5000</v>
      </c>
      <c r="Y294" s="2"/>
    </row>
    <row r="295" spans="1:25" s="43" customFormat="1" ht="25.5">
      <c r="A295" s="60" t="s">
        <v>194</v>
      </c>
      <c r="B295" s="48" t="s">
        <v>658</v>
      </c>
      <c r="C295" s="46"/>
      <c r="D295" s="46"/>
      <c r="E295" s="46"/>
      <c r="F295" s="77" t="s">
        <v>659</v>
      </c>
      <c r="G295" s="61">
        <v>1239013</v>
      </c>
      <c r="H295" s="61"/>
      <c r="I295" s="61"/>
      <c r="J295" s="61">
        <v>145989</v>
      </c>
      <c r="K295" s="61"/>
      <c r="L295" s="61"/>
      <c r="M295" s="61"/>
      <c r="N295" s="61"/>
      <c r="O295" s="61"/>
      <c r="P295" s="61">
        <v>88197</v>
      </c>
      <c r="Q295" s="61"/>
      <c r="R295" s="61"/>
      <c r="S295" s="61">
        <v>88197</v>
      </c>
      <c r="T295" s="61"/>
      <c r="U295" s="61">
        <v>17675</v>
      </c>
      <c r="V295" s="61"/>
      <c r="W295" s="61"/>
      <c r="X295" s="61">
        <v>17675</v>
      </c>
      <c r="Y295" s="2"/>
    </row>
    <row r="296" spans="1:25" s="43" customFormat="1" ht="25.5">
      <c r="A296" s="60" t="s">
        <v>197</v>
      </c>
      <c r="B296" s="48" t="s">
        <v>660</v>
      </c>
      <c r="C296" s="46"/>
      <c r="D296" s="46"/>
      <c r="E296" s="46"/>
      <c r="F296" s="50" t="s">
        <v>661</v>
      </c>
      <c r="G296" s="61">
        <v>307000</v>
      </c>
      <c r="H296" s="61"/>
      <c r="I296" s="61"/>
      <c r="J296" s="61">
        <v>307000</v>
      </c>
      <c r="K296" s="61"/>
      <c r="L296" s="61"/>
      <c r="M296" s="61"/>
      <c r="N296" s="61"/>
      <c r="O296" s="61"/>
      <c r="P296" s="61">
        <v>167942.42800000001</v>
      </c>
      <c r="Q296" s="61"/>
      <c r="R296" s="61"/>
      <c r="S296" s="61">
        <v>167942.42800000001</v>
      </c>
      <c r="T296" s="61"/>
      <c r="U296" s="61">
        <v>52000</v>
      </c>
      <c r="V296" s="61"/>
      <c r="W296" s="61"/>
      <c r="X296" s="61">
        <v>52000</v>
      </c>
      <c r="Y296" s="2"/>
    </row>
    <row r="297" spans="1:25" s="43" customFormat="1" ht="25.5">
      <c r="A297" s="60" t="s">
        <v>200</v>
      </c>
      <c r="B297" s="48" t="s">
        <v>662</v>
      </c>
      <c r="C297" s="46"/>
      <c r="D297" s="46"/>
      <c r="E297" s="46"/>
      <c r="F297" s="50" t="s">
        <v>663</v>
      </c>
      <c r="G297" s="61">
        <v>1468510</v>
      </c>
      <c r="H297" s="61"/>
      <c r="I297" s="61"/>
      <c r="J297" s="61">
        <v>307404</v>
      </c>
      <c r="K297" s="61"/>
      <c r="L297" s="61"/>
      <c r="M297" s="61"/>
      <c r="N297" s="61"/>
      <c r="O297" s="61"/>
      <c r="P297" s="61">
        <v>603873.79200000002</v>
      </c>
      <c r="Q297" s="61"/>
      <c r="R297" s="61"/>
      <c r="S297" s="61">
        <v>238998.79199999999</v>
      </c>
      <c r="T297" s="61"/>
      <c r="U297" s="61">
        <v>60000</v>
      </c>
      <c r="V297" s="61"/>
      <c r="W297" s="61"/>
      <c r="X297" s="61">
        <v>60000</v>
      </c>
      <c r="Y297" s="2"/>
    </row>
    <row r="298" spans="1:25" s="43" customFormat="1" ht="38.25">
      <c r="A298" s="60" t="s">
        <v>203</v>
      </c>
      <c r="B298" s="48" t="s">
        <v>664</v>
      </c>
      <c r="C298" s="46"/>
      <c r="D298" s="46"/>
      <c r="E298" s="46"/>
      <c r="F298" s="50" t="s">
        <v>665</v>
      </c>
      <c r="G298" s="61">
        <v>14950</v>
      </c>
      <c r="H298" s="61"/>
      <c r="I298" s="61"/>
      <c r="J298" s="61">
        <v>14950</v>
      </c>
      <c r="K298" s="61"/>
      <c r="L298" s="61"/>
      <c r="M298" s="61"/>
      <c r="N298" s="61"/>
      <c r="O298" s="61"/>
      <c r="P298" s="61">
        <v>3588</v>
      </c>
      <c r="Q298" s="61"/>
      <c r="R298" s="61"/>
      <c r="S298" s="61">
        <v>3588</v>
      </c>
      <c r="T298" s="61"/>
      <c r="U298" s="61">
        <v>9000</v>
      </c>
      <c r="V298" s="61"/>
      <c r="W298" s="61"/>
      <c r="X298" s="61">
        <v>9000</v>
      </c>
      <c r="Y298" s="2"/>
    </row>
    <row r="299" spans="1:25" s="43" customFormat="1" ht="51">
      <c r="A299" s="60" t="s">
        <v>206</v>
      </c>
      <c r="B299" s="48" t="s">
        <v>666</v>
      </c>
      <c r="C299" s="46"/>
      <c r="D299" s="46"/>
      <c r="E299" s="46"/>
      <c r="F299" s="50" t="s">
        <v>667</v>
      </c>
      <c r="G299" s="61">
        <v>10823</v>
      </c>
      <c r="H299" s="61"/>
      <c r="I299" s="61"/>
      <c r="J299" s="61">
        <v>10823</v>
      </c>
      <c r="K299" s="61"/>
      <c r="L299" s="61"/>
      <c r="M299" s="61"/>
      <c r="N299" s="61"/>
      <c r="O299" s="61"/>
      <c r="P299" s="61">
        <v>9000</v>
      </c>
      <c r="Q299" s="61"/>
      <c r="R299" s="61"/>
      <c r="S299" s="61">
        <v>9000</v>
      </c>
      <c r="T299" s="61"/>
      <c r="U299" s="61">
        <v>1700</v>
      </c>
      <c r="V299" s="61"/>
      <c r="W299" s="61"/>
      <c r="X299" s="61">
        <v>1700</v>
      </c>
      <c r="Y299" s="2"/>
    </row>
    <row r="300" spans="1:25" s="43" customFormat="1" ht="25.5">
      <c r="A300" s="60" t="s">
        <v>209</v>
      </c>
      <c r="B300" s="48" t="s">
        <v>668</v>
      </c>
      <c r="C300" s="46"/>
      <c r="D300" s="46"/>
      <c r="E300" s="46"/>
      <c r="F300" s="50" t="s">
        <v>669</v>
      </c>
      <c r="G300" s="61">
        <v>76000</v>
      </c>
      <c r="H300" s="61"/>
      <c r="I300" s="61"/>
      <c r="J300" s="61">
        <v>76000</v>
      </c>
      <c r="K300" s="61"/>
      <c r="L300" s="61"/>
      <c r="M300" s="61"/>
      <c r="N300" s="61"/>
      <c r="O300" s="61"/>
      <c r="P300" s="61">
        <v>29465</v>
      </c>
      <c r="Q300" s="61"/>
      <c r="R300" s="61"/>
      <c r="S300" s="61">
        <v>29465</v>
      </c>
      <c r="T300" s="61"/>
      <c r="U300" s="61">
        <v>36000</v>
      </c>
      <c r="V300" s="61"/>
      <c r="W300" s="61"/>
      <c r="X300" s="61">
        <v>36000</v>
      </c>
      <c r="Y300" s="2"/>
    </row>
    <row r="301" spans="1:25" s="43" customFormat="1" ht="25.5">
      <c r="A301" s="60" t="s">
        <v>212</v>
      </c>
      <c r="B301" s="48" t="s">
        <v>670</v>
      </c>
      <c r="C301" s="46"/>
      <c r="D301" s="46"/>
      <c r="E301" s="46"/>
      <c r="F301" s="50" t="s">
        <v>671</v>
      </c>
      <c r="G301" s="61">
        <v>100000</v>
      </c>
      <c r="H301" s="61"/>
      <c r="I301" s="61"/>
      <c r="J301" s="61">
        <v>100000</v>
      </c>
      <c r="K301" s="61"/>
      <c r="L301" s="61"/>
      <c r="M301" s="61"/>
      <c r="N301" s="61"/>
      <c r="O301" s="61"/>
      <c r="P301" s="61">
        <v>56105.764999999999</v>
      </c>
      <c r="Q301" s="61"/>
      <c r="R301" s="61"/>
      <c r="S301" s="61">
        <v>56105.764999999999</v>
      </c>
      <c r="T301" s="61"/>
      <c r="U301" s="61">
        <v>21000</v>
      </c>
      <c r="V301" s="61"/>
      <c r="W301" s="61"/>
      <c r="X301" s="61">
        <v>21000</v>
      </c>
      <c r="Y301" s="2"/>
    </row>
    <row r="302" spans="1:25" s="43" customFormat="1" ht="38.25">
      <c r="A302" s="60" t="s">
        <v>215</v>
      </c>
      <c r="B302" s="48" t="s">
        <v>672</v>
      </c>
      <c r="C302" s="46"/>
      <c r="D302" s="46"/>
      <c r="E302" s="46"/>
      <c r="F302" s="50" t="s">
        <v>673</v>
      </c>
      <c r="G302" s="61">
        <v>474000</v>
      </c>
      <c r="H302" s="61"/>
      <c r="I302" s="61"/>
      <c r="J302" s="61">
        <v>474000</v>
      </c>
      <c r="K302" s="61"/>
      <c r="L302" s="61"/>
      <c r="M302" s="61"/>
      <c r="N302" s="61"/>
      <c r="O302" s="61"/>
      <c r="P302" s="61">
        <v>124689</v>
      </c>
      <c r="Q302" s="61"/>
      <c r="R302" s="61"/>
      <c r="S302" s="61">
        <v>124689</v>
      </c>
      <c r="T302" s="61"/>
      <c r="U302" s="61">
        <v>135000</v>
      </c>
      <c r="V302" s="61"/>
      <c r="W302" s="61"/>
      <c r="X302" s="61">
        <v>135000</v>
      </c>
      <c r="Y302" s="2"/>
    </row>
    <row r="303" spans="1:25" s="43" customFormat="1" ht="51">
      <c r="A303" s="60" t="s">
        <v>218</v>
      </c>
      <c r="B303" s="48" t="s">
        <v>674</v>
      </c>
      <c r="C303" s="46"/>
      <c r="D303" s="46"/>
      <c r="E303" s="46"/>
      <c r="F303" s="50" t="s">
        <v>675</v>
      </c>
      <c r="G303" s="61">
        <v>14969</v>
      </c>
      <c r="H303" s="61"/>
      <c r="I303" s="61"/>
      <c r="J303" s="61">
        <v>14969</v>
      </c>
      <c r="K303" s="61"/>
      <c r="L303" s="61"/>
      <c r="M303" s="61"/>
      <c r="N303" s="61"/>
      <c r="O303" s="61"/>
      <c r="P303" s="61">
        <v>7469</v>
      </c>
      <c r="Q303" s="61"/>
      <c r="R303" s="61"/>
      <c r="S303" s="61">
        <v>7469</v>
      </c>
      <c r="T303" s="61"/>
      <c r="U303" s="61">
        <v>1500</v>
      </c>
      <c r="V303" s="61"/>
      <c r="W303" s="61"/>
      <c r="X303" s="61">
        <v>1500</v>
      </c>
      <c r="Y303" s="2"/>
    </row>
    <row r="304" spans="1:25" s="43" customFormat="1" ht="63.75">
      <c r="A304" s="60" t="s">
        <v>221</v>
      </c>
      <c r="B304" s="48" t="s">
        <v>676</v>
      </c>
      <c r="C304" s="46"/>
      <c r="D304" s="46"/>
      <c r="E304" s="46"/>
      <c r="F304" s="50" t="s">
        <v>677</v>
      </c>
      <c r="G304" s="61">
        <v>11000</v>
      </c>
      <c r="H304" s="61"/>
      <c r="I304" s="61"/>
      <c r="J304" s="61">
        <v>11000</v>
      </c>
      <c r="K304" s="61"/>
      <c r="L304" s="61"/>
      <c r="M304" s="61"/>
      <c r="N304" s="61"/>
      <c r="O304" s="61"/>
      <c r="P304" s="61">
        <v>7000</v>
      </c>
      <c r="Q304" s="61"/>
      <c r="R304" s="61"/>
      <c r="S304" s="61">
        <v>7000</v>
      </c>
      <c r="T304" s="61"/>
      <c r="U304" s="61">
        <v>3800</v>
      </c>
      <c r="V304" s="61"/>
      <c r="W304" s="61"/>
      <c r="X304" s="61">
        <v>3800</v>
      </c>
      <c r="Y304" s="2"/>
    </row>
    <row r="305" spans="1:25" s="43" customFormat="1" ht="38.25">
      <c r="A305" s="60" t="s">
        <v>224</v>
      </c>
      <c r="B305" s="48" t="s">
        <v>678</v>
      </c>
      <c r="C305" s="46"/>
      <c r="D305" s="46"/>
      <c r="E305" s="46"/>
      <c r="F305" s="50" t="s">
        <v>679</v>
      </c>
      <c r="G305" s="61">
        <v>304427</v>
      </c>
      <c r="H305" s="61"/>
      <c r="I305" s="61"/>
      <c r="J305" s="61">
        <v>304427</v>
      </c>
      <c r="K305" s="61"/>
      <c r="L305" s="61"/>
      <c r="M305" s="61"/>
      <c r="N305" s="61"/>
      <c r="O305" s="61"/>
      <c r="P305" s="61">
        <v>5000</v>
      </c>
      <c r="Q305" s="61"/>
      <c r="R305" s="61"/>
      <c r="S305" s="61">
        <v>5000</v>
      </c>
      <c r="T305" s="61"/>
      <c r="U305" s="61">
        <v>100000</v>
      </c>
      <c r="V305" s="61"/>
      <c r="W305" s="61"/>
      <c r="X305" s="61">
        <v>100000</v>
      </c>
      <c r="Y305" s="2"/>
    </row>
    <row r="306" spans="1:25" s="43" customFormat="1" ht="38.25">
      <c r="A306" s="60" t="s">
        <v>227</v>
      </c>
      <c r="B306" s="48" t="s">
        <v>680</v>
      </c>
      <c r="C306" s="46"/>
      <c r="D306" s="46"/>
      <c r="E306" s="46"/>
      <c r="F306" s="50" t="s">
        <v>681</v>
      </c>
      <c r="G306" s="61">
        <v>14900</v>
      </c>
      <c r="H306" s="61"/>
      <c r="I306" s="61"/>
      <c r="J306" s="61">
        <v>14900</v>
      </c>
      <c r="K306" s="61"/>
      <c r="L306" s="61"/>
      <c r="M306" s="61"/>
      <c r="N306" s="61"/>
      <c r="O306" s="61"/>
      <c r="P306" s="61"/>
      <c r="Q306" s="61"/>
      <c r="R306" s="61"/>
      <c r="S306" s="61"/>
      <c r="T306" s="61"/>
      <c r="U306" s="61">
        <v>5900</v>
      </c>
      <c r="V306" s="61"/>
      <c r="W306" s="61"/>
      <c r="X306" s="61">
        <v>5900</v>
      </c>
      <c r="Y306" s="2"/>
    </row>
    <row r="307" spans="1:25" s="43" customFormat="1" ht="38.25">
      <c r="A307" s="60" t="s">
        <v>230</v>
      </c>
      <c r="B307" s="48" t="s">
        <v>682</v>
      </c>
      <c r="C307" s="46"/>
      <c r="D307" s="46"/>
      <c r="E307" s="46"/>
      <c r="F307" s="50" t="s">
        <v>683</v>
      </c>
      <c r="G307" s="61">
        <v>209094.99799999999</v>
      </c>
      <c r="H307" s="61"/>
      <c r="I307" s="61"/>
      <c r="J307" s="61">
        <v>209094.99799999999</v>
      </c>
      <c r="K307" s="61"/>
      <c r="L307" s="61"/>
      <c r="M307" s="61"/>
      <c r="N307" s="61"/>
      <c r="O307" s="61"/>
      <c r="P307" s="61"/>
      <c r="Q307" s="61"/>
      <c r="R307" s="61"/>
      <c r="S307" s="61"/>
      <c r="T307" s="61"/>
      <c r="U307" s="61">
        <v>30000</v>
      </c>
      <c r="V307" s="61"/>
      <c r="W307" s="61"/>
      <c r="X307" s="61">
        <v>30000</v>
      </c>
      <c r="Y307" s="2"/>
    </row>
    <row r="308" spans="1:25" s="43" customFormat="1" ht="38.25">
      <c r="A308" s="60" t="s">
        <v>233</v>
      </c>
      <c r="B308" s="48" t="s">
        <v>684</v>
      </c>
      <c r="C308" s="46"/>
      <c r="D308" s="46"/>
      <c r="E308" s="46"/>
      <c r="F308" s="50" t="s">
        <v>685</v>
      </c>
      <c r="G308" s="61">
        <v>54047</v>
      </c>
      <c r="H308" s="61"/>
      <c r="I308" s="61"/>
      <c r="J308" s="61">
        <v>54047</v>
      </c>
      <c r="K308" s="61"/>
      <c r="L308" s="61"/>
      <c r="M308" s="61"/>
      <c r="N308" s="61"/>
      <c r="O308" s="61"/>
      <c r="P308" s="61">
        <v>3503.7429999999986</v>
      </c>
      <c r="Q308" s="61"/>
      <c r="R308" s="61"/>
      <c r="S308" s="61">
        <v>3503.7429999999986</v>
      </c>
      <c r="T308" s="61"/>
      <c r="U308" s="61">
        <v>25000</v>
      </c>
      <c r="V308" s="61"/>
      <c r="W308" s="61"/>
      <c r="X308" s="61">
        <v>25000</v>
      </c>
      <c r="Y308" s="2"/>
    </row>
    <row r="309" spans="1:25" s="43" customFormat="1" ht="76.5">
      <c r="A309" s="60" t="s">
        <v>236</v>
      </c>
      <c r="B309" s="48" t="s">
        <v>686</v>
      </c>
      <c r="C309" s="46"/>
      <c r="D309" s="46"/>
      <c r="E309" s="46"/>
      <c r="F309" s="50" t="s">
        <v>687</v>
      </c>
      <c r="G309" s="61">
        <v>29300</v>
      </c>
      <c r="H309" s="61"/>
      <c r="I309" s="61"/>
      <c r="J309" s="61">
        <v>29300</v>
      </c>
      <c r="K309" s="61"/>
      <c r="L309" s="61"/>
      <c r="M309" s="61"/>
      <c r="N309" s="61"/>
      <c r="O309" s="61"/>
      <c r="P309" s="61">
        <v>3546</v>
      </c>
      <c r="Q309" s="61"/>
      <c r="R309" s="61"/>
      <c r="S309" s="61">
        <v>3546</v>
      </c>
      <c r="T309" s="61"/>
      <c r="U309" s="61">
        <v>10000</v>
      </c>
      <c r="V309" s="61"/>
      <c r="W309" s="61"/>
      <c r="X309" s="61">
        <v>10000</v>
      </c>
      <c r="Y309" s="2"/>
    </row>
    <row r="310" spans="1:25" s="43" customFormat="1" ht="25.5">
      <c r="A310" s="60" t="s">
        <v>400</v>
      </c>
      <c r="B310" s="48" t="s">
        <v>688</v>
      </c>
      <c r="C310" s="46"/>
      <c r="D310" s="46"/>
      <c r="E310" s="46"/>
      <c r="F310" s="50" t="s">
        <v>689</v>
      </c>
      <c r="G310" s="61">
        <v>83465</v>
      </c>
      <c r="H310" s="61"/>
      <c r="I310" s="61"/>
      <c r="J310" s="61">
        <v>83465</v>
      </c>
      <c r="K310" s="61"/>
      <c r="L310" s="61"/>
      <c r="M310" s="61"/>
      <c r="N310" s="61"/>
      <c r="O310" s="61"/>
      <c r="P310" s="61">
        <v>47804.817999999999</v>
      </c>
      <c r="Q310" s="61"/>
      <c r="R310" s="61"/>
      <c r="S310" s="61">
        <v>47804.817999999999</v>
      </c>
      <c r="T310" s="61"/>
      <c r="U310" s="61">
        <v>20000</v>
      </c>
      <c r="V310" s="61"/>
      <c r="W310" s="61"/>
      <c r="X310" s="61">
        <v>20000</v>
      </c>
      <c r="Y310" s="2"/>
    </row>
    <row r="311" spans="1:25" s="43" customFormat="1" ht="38.25">
      <c r="A311" s="60" t="s">
        <v>405</v>
      </c>
      <c r="B311" s="48" t="s">
        <v>690</v>
      </c>
      <c r="C311" s="46"/>
      <c r="D311" s="46"/>
      <c r="E311" s="46"/>
      <c r="F311" s="50" t="s">
        <v>691</v>
      </c>
      <c r="G311" s="61">
        <v>14000</v>
      </c>
      <c r="H311" s="61"/>
      <c r="I311" s="61"/>
      <c r="J311" s="61">
        <v>14000</v>
      </c>
      <c r="K311" s="61"/>
      <c r="L311" s="61"/>
      <c r="M311" s="61"/>
      <c r="N311" s="61"/>
      <c r="O311" s="61"/>
      <c r="P311" s="61">
        <v>4394</v>
      </c>
      <c r="Q311" s="61"/>
      <c r="R311" s="61"/>
      <c r="S311" s="61">
        <v>4394</v>
      </c>
      <c r="T311" s="61"/>
      <c r="U311" s="61">
        <v>9000</v>
      </c>
      <c r="V311" s="61"/>
      <c r="W311" s="61"/>
      <c r="X311" s="61">
        <v>9000</v>
      </c>
      <c r="Y311" s="2"/>
    </row>
    <row r="312" spans="1:25" s="43" customFormat="1" ht="25.5">
      <c r="A312" s="60" t="s">
        <v>410</v>
      </c>
      <c r="B312" s="48" t="s">
        <v>692</v>
      </c>
      <c r="C312" s="46"/>
      <c r="D312" s="46"/>
      <c r="E312" s="46"/>
      <c r="F312" s="50" t="s">
        <v>693</v>
      </c>
      <c r="G312" s="61">
        <v>5565</v>
      </c>
      <c r="H312" s="61"/>
      <c r="I312" s="61"/>
      <c r="J312" s="61">
        <v>5565</v>
      </c>
      <c r="K312" s="61"/>
      <c r="L312" s="61"/>
      <c r="M312" s="61"/>
      <c r="N312" s="61"/>
      <c r="O312" s="61"/>
      <c r="P312" s="61">
        <v>1364</v>
      </c>
      <c r="Q312" s="61"/>
      <c r="R312" s="61"/>
      <c r="S312" s="61">
        <v>1364</v>
      </c>
      <c r="T312" s="61"/>
      <c r="U312" s="61">
        <v>3900</v>
      </c>
      <c r="V312" s="61"/>
      <c r="W312" s="61"/>
      <c r="X312" s="61">
        <v>3900</v>
      </c>
      <c r="Y312" s="2"/>
    </row>
    <row r="313" spans="1:25" s="43" customFormat="1" ht="25.5">
      <c r="A313" s="60" t="s">
        <v>415</v>
      </c>
      <c r="B313" s="68" t="s">
        <v>610</v>
      </c>
      <c r="C313" s="46"/>
      <c r="D313" s="46"/>
      <c r="E313" s="46"/>
      <c r="F313" s="69" t="s">
        <v>694</v>
      </c>
      <c r="G313" s="61">
        <v>5450</v>
      </c>
      <c r="H313" s="61"/>
      <c r="I313" s="61"/>
      <c r="J313" s="61">
        <v>450</v>
      </c>
      <c r="K313" s="61"/>
      <c r="L313" s="61"/>
      <c r="M313" s="61"/>
      <c r="N313" s="61"/>
      <c r="O313" s="61"/>
      <c r="P313" s="61">
        <v>3985</v>
      </c>
      <c r="Q313" s="61"/>
      <c r="R313" s="61"/>
      <c r="S313" s="61"/>
      <c r="T313" s="61"/>
      <c r="U313" s="61">
        <v>450</v>
      </c>
      <c r="V313" s="61"/>
      <c r="W313" s="61"/>
      <c r="X313" s="61">
        <v>450</v>
      </c>
      <c r="Y313" s="2"/>
    </row>
    <row r="314" spans="1:25" s="43" customFormat="1" ht="25.5">
      <c r="A314" s="60" t="s">
        <v>420</v>
      </c>
      <c r="B314" s="68" t="s">
        <v>695</v>
      </c>
      <c r="C314" s="46"/>
      <c r="D314" s="46"/>
      <c r="E314" s="46"/>
      <c r="F314" s="69" t="s">
        <v>696</v>
      </c>
      <c r="G314" s="61">
        <v>9350</v>
      </c>
      <c r="H314" s="61"/>
      <c r="I314" s="61"/>
      <c r="J314" s="61">
        <v>850</v>
      </c>
      <c r="K314" s="61"/>
      <c r="L314" s="61"/>
      <c r="M314" s="61"/>
      <c r="N314" s="61"/>
      <c r="O314" s="61"/>
      <c r="P314" s="61">
        <v>6000</v>
      </c>
      <c r="Q314" s="61"/>
      <c r="R314" s="61"/>
      <c r="S314" s="61"/>
      <c r="T314" s="61"/>
      <c r="U314" s="61">
        <v>850</v>
      </c>
      <c r="V314" s="61"/>
      <c r="W314" s="61"/>
      <c r="X314" s="61">
        <v>850</v>
      </c>
      <c r="Y314" s="2"/>
    </row>
    <row r="315" spans="1:25" s="43" customFormat="1" ht="25.5">
      <c r="A315" s="60" t="s">
        <v>425</v>
      </c>
      <c r="B315" s="68" t="s">
        <v>697</v>
      </c>
      <c r="C315" s="46"/>
      <c r="D315" s="46"/>
      <c r="E315" s="46"/>
      <c r="F315" s="69" t="s">
        <v>698</v>
      </c>
      <c r="G315" s="61">
        <v>9900</v>
      </c>
      <c r="H315" s="61"/>
      <c r="I315" s="61"/>
      <c r="J315" s="61">
        <v>900</v>
      </c>
      <c r="K315" s="61"/>
      <c r="L315" s="61"/>
      <c r="M315" s="61"/>
      <c r="N315" s="61"/>
      <c r="O315" s="61"/>
      <c r="P315" s="61">
        <v>9406</v>
      </c>
      <c r="Q315" s="61"/>
      <c r="R315" s="61"/>
      <c r="S315" s="61">
        <v>406</v>
      </c>
      <c r="T315" s="61"/>
      <c r="U315" s="61">
        <v>494</v>
      </c>
      <c r="V315" s="61"/>
      <c r="W315" s="61"/>
      <c r="X315" s="61">
        <v>494</v>
      </c>
      <c r="Y315" s="2"/>
    </row>
    <row r="316" spans="1:25" s="43" customFormat="1" ht="38.25">
      <c r="A316" s="60" t="s">
        <v>430</v>
      </c>
      <c r="B316" s="68" t="s">
        <v>699</v>
      </c>
      <c r="C316" s="46"/>
      <c r="D316" s="46"/>
      <c r="E316" s="46"/>
      <c r="F316" s="69" t="s">
        <v>700</v>
      </c>
      <c r="G316" s="61">
        <v>3800</v>
      </c>
      <c r="H316" s="61"/>
      <c r="I316" s="61"/>
      <c r="J316" s="61">
        <v>500</v>
      </c>
      <c r="K316" s="61"/>
      <c r="L316" s="61"/>
      <c r="M316" s="61"/>
      <c r="N316" s="61"/>
      <c r="O316" s="61"/>
      <c r="P316" s="61">
        <v>2029</v>
      </c>
      <c r="Q316" s="61"/>
      <c r="R316" s="61"/>
      <c r="S316" s="61">
        <v>0</v>
      </c>
      <c r="T316" s="61"/>
      <c r="U316" s="61">
        <v>500</v>
      </c>
      <c r="V316" s="61"/>
      <c r="W316" s="61"/>
      <c r="X316" s="61">
        <v>500</v>
      </c>
      <c r="Y316" s="2"/>
    </row>
    <row r="317" spans="1:25" s="43" customFormat="1" ht="38.25">
      <c r="A317" s="60" t="s">
        <v>435</v>
      </c>
      <c r="B317" s="68" t="s">
        <v>701</v>
      </c>
      <c r="C317" s="46"/>
      <c r="D317" s="46"/>
      <c r="E317" s="46"/>
      <c r="F317" s="69" t="s">
        <v>702</v>
      </c>
      <c r="G317" s="61">
        <v>3800</v>
      </c>
      <c r="H317" s="61"/>
      <c r="I317" s="61"/>
      <c r="J317" s="61">
        <v>500</v>
      </c>
      <c r="K317" s="61"/>
      <c r="L317" s="61"/>
      <c r="M317" s="61"/>
      <c r="N317" s="61"/>
      <c r="O317" s="61"/>
      <c r="P317" s="61">
        <v>3700</v>
      </c>
      <c r="Q317" s="61"/>
      <c r="R317" s="61"/>
      <c r="S317" s="61">
        <v>400</v>
      </c>
      <c r="T317" s="61"/>
      <c r="U317" s="61">
        <v>100</v>
      </c>
      <c r="V317" s="61"/>
      <c r="W317" s="61"/>
      <c r="X317" s="61">
        <v>100</v>
      </c>
      <c r="Y317" s="2"/>
    </row>
    <row r="318" spans="1:25" s="43" customFormat="1" ht="25.5">
      <c r="A318" s="60" t="s">
        <v>440</v>
      </c>
      <c r="B318" s="68" t="s">
        <v>703</v>
      </c>
      <c r="C318" s="46"/>
      <c r="D318" s="46"/>
      <c r="E318" s="46"/>
      <c r="F318" s="69" t="s">
        <v>704</v>
      </c>
      <c r="G318" s="61">
        <v>11000</v>
      </c>
      <c r="H318" s="61"/>
      <c r="I318" s="61"/>
      <c r="J318" s="61">
        <v>1000</v>
      </c>
      <c r="K318" s="61"/>
      <c r="L318" s="61"/>
      <c r="M318" s="61"/>
      <c r="N318" s="61"/>
      <c r="O318" s="61"/>
      <c r="P318" s="61">
        <v>8230</v>
      </c>
      <c r="Q318" s="61"/>
      <c r="R318" s="61"/>
      <c r="S318" s="61">
        <v>0</v>
      </c>
      <c r="T318" s="61"/>
      <c r="U318" s="61">
        <v>1000</v>
      </c>
      <c r="V318" s="61"/>
      <c r="W318" s="61"/>
      <c r="X318" s="61">
        <v>1000</v>
      </c>
      <c r="Y318" s="2"/>
    </row>
    <row r="319" spans="1:25" s="43" customFormat="1" ht="38.25">
      <c r="A319" s="60" t="s">
        <v>445</v>
      </c>
      <c r="B319" s="68" t="s">
        <v>705</v>
      </c>
      <c r="C319" s="46"/>
      <c r="D319" s="46"/>
      <c r="E319" s="46"/>
      <c r="F319" s="69" t="s">
        <v>706</v>
      </c>
      <c r="G319" s="61">
        <v>7650</v>
      </c>
      <c r="H319" s="61"/>
      <c r="I319" s="61"/>
      <c r="J319" s="61">
        <v>650</v>
      </c>
      <c r="K319" s="61"/>
      <c r="L319" s="61"/>
      <c r="M319" s="61"/>
      <c r="N319" s="61"/>
      <c r="O319" s="61"/>
      <c r="P319" s="61">
        <v>2800</v>
      </c>
      <c r="Q319" s="61"/>
      <c r="R319" s="61"/>
      <c r="S319" s="61">
        <v>0</v>
      </c>
      <c r="T319" s="61"/>
      <c r="U319" s="61">
        <v>650</v>
      </c>
      <c r="V319" s="61"/>
      <c r="W319" s="61"/>
      <c r="X319" s="61">
        <v>650</v>
      </c>
      <c r="Y319" s="2"/>
    </row>
    <row r="320" spans="1:25" s="43" customFormat="1" ht="38.25">
      <c r="A320" s="60" t="s">
        <v>450</v>
      </c>
      <c r="B320" s="68" t="s">
        <v>612</v>
      </c>
      <c r="C320" s="46"/>
      <c r="D320" s="46"/>
      <c r="E320" s="46"/>
      <c r="F320" s="69" t="s">
        <v>613</v>
      </c>
      <c r="G320" s="61">
        <v>26500</v>
      </c>
      <c r="H320" s="61"/>
      <c r="I320" s="61"/>
      <c r="J320" s="61">
        <v>2100</v>
      </c>
      <c r="K320" s="61"/>
      <c r="L320" s="61"/>
      <c r="M320" s="61"/>
      <c r="N320" s="61"/>
      <c r="O320" s="61"/>
      <c r="P320" s="61">
        <v>16200</v>
      </c>
      <c r="Q320" s="61"/>
      <c r="R320" s="61"/>
      <c r="S320" s="61"/>
      <c r="T320" s="61"/>
      <c r="U320" s="61">
        <v>1700</v>
      </c>
      <c r="V320" s="61"/>
      <c r="W320" s="61"/>
      <c r="X320" s="61">
        <v>1700</v>
      </c>
      <c r="Y320" s="2"/>
    </row>
    <row r="321" spans="1:25" s="43" customFormat="1" ht="38.25">
      <c r="A321" s="60" t="s">
        <v>455</v>
      </c>
      <c r="B321" s="68" t="s">
        <v>614</v>
      </c>
      <c r="C321" s="46"/>
      <c r="D321" s="46"/>
      <c r="E321" s="46"/>
      <c r="F321" s="69" t="s">
        <v>615</v>
      </c>
      <c r="G321" s="61">
        <v>7100</v>
      </c>
      <c r="H321" s="61"/>
      <c r="I321" s="61"/>
      <c r="J321" s="61">
        <v>600</v>
      </c>
      <c r="K321" s="61"/>
      <c r="L321" s="61"/>
      <c r="M321" s="61"/>
      <c r="N321" s="61"/>
      <c r="O321" s="61"/>
      <c r="P321" s="61">
        <v>4300</v>
      </c>
      <c r="Q321" s="61"/>
      <c r="R321" s="61"/>
      <c r="S321" s="61">
        <v>300</v>
      </c>
      <c r="T321" s="61"/>
      <c r="U321" s="61">
        <v>100</v>
      </c>
      <c r="V321" s="61"/>
      <c r="W321" s="61"/>
      <c r="X321" s="61">
        <v>100</v>
      </c>
      <c r="Y321" s="2"/>
    </row>
    <row r="322" spans="1:25" s="43" customFormat="1" ht="38.25">
      <c r="A322" s="60" t="s">
        <v>460</v>
      </c>
      <c r="B322" s="68" t="s">
        <v>616</v>
      </c>
      <c r="C322" s="46"/>
      <c r="D322" s="46"/>
      <c r="E322" s="46"/>
      <c r="F322" s="69" t="s">
        <v>617</v>
      </c>
      <c r="G322" s="61">
        <v>8800</v>
      </c>
      <c r="H322" s="61"/>
      <c r="I322" s="61"/>
      <c r="J322" s="61">
        <v>800</v>
      </c>
      <c r="K322" s="61"/>
      <c r="L322" s="61"/>
      <c r="M322" s="61"/>
      <c r="N322" s="61"/>
      <c r="O322" s="61"/>
      <c r="P322" s="61">
        <v>7200</v>
      </c>
      <c r="Q322" s="61"/>
      <c r="R322" s="61"/>
      <c r="S322" s="61"/>
      <c r="T322" s="61"/>
      <c r="U322" s="61">
        <v>600</v>
      </c>
      <c r="V322" s="61"/>
      <c r="W322" s="61"/>
      <c r="X322" s="61">
        <v>600</v>
      </c>
      <c r="Y322" s="2"/>
    </row>
    <row r="323" spans="1:25" s="43" customFormat="1" ht="38.25">
      <c r="A323" s="60" t="s">
        <v>465</v>
      </c>
      <c r="B323" s="68" t="s">
        <v>707</v>
      </c>
      <c r="C323" s="46"/>
      <c r="D323" s="46"/>
      <c r="E323" s="46"/>
      <c r="F323" s="69" t="s">
        <v>708</v>
      </c>
      <c r="G323" s="61">
        <v>5500</v>
      </c>
      <c r="H323" s="61"/>
      <c r="I323" s="61"/>
      <c r="J323" s="61">
        <v>5500</v>
      </c>
      <c r="K323" s="61"/>
      <c r="L323" s="61"/>
      <c r="M323" s="61"/>
      <c r="N323" s="61"/>
      <c r="O323" s="61"/>
      <c r="P323" s="61">
        <v>1365</v>
      </c>
      <c r="Q323" s="61"/>
      <c r="R323" s="61"/>
      <c r="S323" s="61">
        <v>1365</v>
      </c>
      <c r="T323" s="61"/>
      <c r="U323" s="61">
        <v>3900</v>
      </c>
      <c r="V323" s="61"/>
      <c r="W323" s="61"/>
      <c r="X323" s="61">
        <v>3900</v>
      </c>
      <c r="Y323" s="2"/>
    </row>
    <row r="324" spans="1:25" s="43" customFormat="1" ht="38.25">
      <c r="A324" s="60" t="s">
        <v>470</v>
      </c>
      <c r="B324" s="68" t="s">
        <v>709</v>
      </c>
      <c r="C324" s="46"/>
      <c r="D324" s="46"/>
      <c r="E324" s="46"/>
      <c r="F324" s="69" t="s">
        <v>710</v>
      </c>
      <c r="G324" s="61">
        <v>3189</v>
      </c>
      <c r="H324" s="61"/>
      <c r="I324" s="61"/>
      <c r="J324" s="61">
        <v>1139</v>
      </c>
      <c r="K324" s="61"/>
      <c r="L324" s="61"/>
      <c r="M324" s="61"/>
      <c r="N324" s="61"/>
      <c r="O324" s="61"/>
      <c r="P324" s="61">
        <v>2758</v>
      </c>
      <c r="Q324" s="61"/>
      <c r="R324" s="61"/>
      <c r="S324" s="61">
        <v>708</v>
      </c>
      <c r="T324" s="61"/>
      <c r="U324" s="61">
        <v>275</v>
      </c>
      <c r="V324" s="61"/>
      <c r="W324" s="61"/>
      <c r="X324" s="61">
        <v>275</v>
      </c>
      <c r="Y324" s="2"/>
    </row>
    <row r="325" spans="1:25" s="43" customFormat="1" ht="25.5">
      <c r="A325" s="60" t="s">
        <v>475</v>
      </c>
      <c r="B325" s="78" t="s">
        <v>699</v>
      </c>
      <c r="C325" s="46"/>
      <c r="D325" s="46"/>
      <c r="E325" s="46"/>
      <c r="F325" s="79" t="s">
        <v>711</v>
      </c>
      <c r="G325" s="61">
        <v>3800</v>
      </c>
      <c r="H325" s="61"/>
      <c r="I325" s="61"/>
      <c r="J325" s="61">
        <v>500</v>
      </c>
      <c r="K325" s="61"/>
      <c r="L325" s="61"/>
      <c r="M325" s="61"/>
      <c r="N325" s="61"/>
      <c r="O325" s="61"/>
      <c r="P325" s="61">
        <v>3300</v>
      </c>
      <c r="Q325" s="61"/>
      <c r="R325" s="61"/>
      <c r="S325" s="61"/>
      <c r="T325" s="61"/>
      <c r="U325" s="61">
        <v>310</v>
      </c>
      <c r="V325" s="61"/>
      <c r="W325" s="61"/>
      <c r="X325" s="61">
        <v>310</v>
      </c>
      <c r="Y325" s="2"/>
    </row>
    <row r="326" spans="1:25" s="43" customFormat="1" ht="38.25">
      <c r="A326" s="60" t="s">
        <v>480</v>
      </c>
      <c r="B326" s="68" t="s">
        <v>712</v>
      </c>
      <c r="C326" s="46"/>
      <c r="D326" s="46"/>
      <c r="E326" s="46"/>
      <c r="F326" s="69" t="s">
        <v>713</v>
      </c>
      <c r="G326" s="61">
        <v>3800</v>
      </c>
      <c r="H326" s="61"/>
      <c r="I326" s="61"/>
      <c r="J326" s="61">
        <v>200</v>
      </c>
      <c r="K326" s="61"/>
      <c r="L326" s="61"/>
      <c r="M326" s="61"/>
      <c r="N326" s="61"/>
      <c r="O326" s="61"/>
      <c r="P326" s="61">
        <v>3600</v>
      </c>
      <c r="Q326" s="61"/>
      <c r="R326" s="61"/>
      <c r="S326" s="61">
        <v>0</v>
      </c>
      <c r="T326" s="61"/>
      <c r="U326" s="61">
        <v>0</v>
      </c>
      <c r="V326" s="61"/>
      <c r="W326" s="61"/>
      <c r="X326" s="61">
        <v>0</v>
      </c>
      <c r="Y326" s="2"/>
    </row>
    <row r="327" spans="1:25" s="43" customFormat="1" ht="38.25">
      <c r="A327" s="60" t="s">
        <v>485</v>
      </c>
      <c r="B327" s="68" t="s">
        <v>714</v>
      </c>
      <c r="C327" s="46"/>
      <c r="D327" s="46"/>
      <c r="E327" s="46"/>
      <c r="F327" s="69" t="s">
        <v>715</v>
      </c>
      <c r="G327" s="61">
        <v>3800</v>
      </c>
      <c r="H327" s="61"/>
      <c r="I327" s="61"/>
      <c r="J327" s="61">
        <v>500</v>
      </c>
      <c r="K327" s="61"/>
      <c r="L327" s="61"/>
      <c r="M327" s="61"/>
      <c r="N327" s="61"/>
      <c r="O327" s="61"/>
      <c r="P327" s="61">
        <v>3300</v>
      </c>
      <c r="Q327" s="61"/>
      <c r="R327" s="61"/>
      <c r="S327" s="61">
        <v>0</v>
      </c>
      <c r="T327" s="61"/>
      <c r="U327" s="61">
        <v>0</v>
      </c>
      <c r="V327" s="61"/>
      <c r="W327" s="61"/>
      <c r="X327" s="61">
        <v>0</v>
      </c>
      <c r="Y327" s="2"/>
    </row>
    <row r="328" spans="1:25" s="43" customFormat="1" ht="38.25">
      <c r="A328" s="60" t="s">
        <v>490</v>
      </c>
      <c r="B328" s="68" t="s">
        <v>716</v>
      </c>
      <c r="C328" s="46"/>
      <c r="D328" s="46"/>
      <c r="E328" s="46"/>
      <c r="F328" s="69" t="s">
        <v>717</v>
      </c>
      <c r="G328" s="61">
        <v>13694</v>
      </c>
      <c r="H328" s="61"/>
      <c r="I328" s="61"/>
      <c r="J328" s="61">
        <v>1694</v>
      </c>
      <c r="K328" s="61"/>
      <c r="L328" s="61"/>
      <c r="M328" s="61"/>
      <c r="N328" s="61"/>
      <c r="O328" s="61"/>
      <c r="P328" s="61">
        <v>12788</v>
      </c>
      <c r="Q328" s="61"/>
      <c r="R328" s="61"/>
      <c r="S328" s="61">
        <v>1388</v>
      </c>
      <c r="T328" s="61"/>
      <c r="U328" s="61">
        <v>306</v>
      </c>
      <c r="V328" s="61"/>
      <c r="W328" s="61"/>
      <c r="X328" s="61">
        <v>306</v>
      </c>
      <c r="Y328" s="2"/>
    </row>
    <row r="329" spans="1:25" s="43" customFormat="1" ht="25.5">
      <c r="A329" s="60" t="s">
        <v>495</v>
      </c>
      <c r="B329" s="68" t="s">
        <v>718</v>
      </c>
      <c r="C329" s="46"/>
      <c r="D329" s="46"/>
      <c r="E329" s="46"/>
      <c r="F329" s="69" t="s">
        <v>719</v>
      </c>
      <c r="G329" s="61">
        <v>5726</v>
      </c>
      <c r="H329" s="61"/>
      <c r="I329" s="61"/>
      <c r="J329" s="61">
        <v>26</v>
      </c>
      <c r="K329" s="61"/>
      <c r="L329" s="61"/>
      <c r="M329" s="61"/>
      <c r="N329" s="61"/>
      <c r="O329" s="61"/>
      <c r="P329" s="61">
        <v>5700</v>
      </c>
      <c r="Q329" s="61"/>
      <c r="R329" s="61"/>
      <c r="S329" s="61">
        <v>0</v>
      </c>
      <c r="T329" s="61"/>
      <c r="U329" s="61">
        <v>26</v>
      </c>
      <c r="V329" s="61"/>
      <c r="W329" s="61"/>
      <c r="X329" s="61">
        <v>26</v>
      </c>
      <c r="Y329" s="2"/>
    </row>
    <row r="330" spans="1:25" s="43" customFormat="1" ht="25.5">
      <c r="A330" s="60" t="s">
        <v>500</v>
      </c>
      <c r="B330" s="68" t="s">
        <v>720</v>
      </c>
      <c r="C330" s="46"/>
      <c r="D330" s="46"/>
      <c r="E330" s="46"/>
      <c r="F330" s="69" t="s">
        <v>721</v>
      </c>
      <c r="G330" s="61">
        <v>3000</v>
      </c>
      <c r="H330" s="61"/>
      <c r="I330" s="61"/>
      <c r="J330" s="61">
        <v>300</v>
      </c>
      <c r="K330" s="61"/>
      <c r="L330" s="61"/>
      <c r="M330" s="61"/>
      <c r="N330" s="61"/>
      <c r="O330" s="61"/>
      <c r="P330" s="61">
        <v>2850</v>
      </c>
      <c r="Q330" s="61"/>
      <c r="R330" s="61"/>
      <c r="S330" s="61">
        <v>150</v>
      </c>
      <c r="T330" s="61"/>
      <c r="U330" s="61">
        <v>100</v>
      </c>
      <c r="V330" s="61"/>
      <c r="W330" s="61"/>
      <c r="X330" s="61">
        <v>100</v>
      </c>
      <c r="Y330" s="2"/>
    </row>
    <row r="331" spans="1:25" s="43" customFormat="1" ht="25.5">
      <c r="A331" s="60" t="s">
        <v>505</v>
      </c>
      <c r="B331" s="68" t="s">
        <v>722</v>
      </c>
      <c r="C331" s="46"/>
      <c r="D331" s="46"/>
      <c r="E331" s="46"/>
      <c r="F331" s="69" t="s">
        <v>635</v>
      </c>
      <c r="G331" s="61">
        <v>13000</v>
      </c>
      <c r="H331" s="61"/>
      <c r="I331" s="61"/>
      <c r="J331" s="61">
        <v>5000</v>
      </c>
      <c r="K331" s="61"/>
      <c r="L331" s="61"/>
      <c r="M331" s="61"/>
      <c r="N331" s="61"/>
      <c r="O331" s="61"/>
      <c r="P331" s="61">
        <v>2856</v>
      </c>
      <c r="Q331" s="61"/>
      <c r="R331" s="61"/>
      <c r="S331" s="61"/>
      <c r="T331" s="61"/>
      <c r="U331" s="61">
        <v>4000</v>
      </c>
      <c r="V331" s="61"/>
      <c r="W331" s="61"/>
      <c r="X331" s="61">
        <v>4000</v>
      </c>
      <c r="Y331" s="2"/>
    </row>
    <row r="332" spans="1:25" s="43" customFormat="1" ht="51">
      <c r="A332" s="60" t="s">
        <v>509</v>
      </c>
      <c r="B332" s="68" t="s">
        <v>723</v>
      </c>
      <c r="C332" s="46"/>
      <c r="D332" s="46"/>
      <c r="E332" s="46"/>
      <c r="F332" s="69" t="s">
        <v>724</v>
      </c>
      <c r="G332" s="61">
        <v>12115</v>
      </c>
      <c r="H332" s="61"/>
      <c r="I332" s="61"/>
      <c r="J332" s="61">
        <v>3165.1440000000002</v>
      </c>
      <c r="K332" s="61"/>
      <c r="L332" s="61"/>
      <c r="M332" s="61"/>
      <c r="N332" s="61"/>
      <c r="O332" s="61"/>
      <c r="P332" s="61">
        <v>9949.8559999999998</v>
      </c>
      <c r="Q332" s="61"/>
      <c r="R332" s="61"/>
      <c r="S332" s="61">
        <v>1000</v>
      </c>
      <c r="T332" s="61"/>
      <c r="U332" s="61">
        <v>2165.1440000000002</v>
      </c>
      <c r="V332" s="61"/>
      <c r="W332" s="61"/>
      <c r="X332" s="61">
        <v>2165.1440000000002</v>
      </c>
      <c r="Y332" s="2"/>
    </row>
    <row r="333" spans="1:25" s="43" customFormat="1" ht="51">
      <c r="A333" s="60" t="s">
        <v>513</v>
      </c>
      <c r="B333" s="68" t="s">
        <v>725</v>
      </c>
      <c r="C333" s="46"/>
      <c r="D333" s="46"/>
      <c r="E333" s="46"/>
      <c r="F333" s="69" t="s">
        <v>726</v>
      </c>
      <c r="G333" s="61">
        <v>7600</v>
      </c>
      <c r="H333" s="61"/>
      <c r="I333" s="61"/>
      <c r="J333" s="61">
        <v>7600</v>
      </c>
      <c r="K333" s="61"/>
      <c r="L333" s="61"/>
      <c r="M333" s="61"/>
      <c r="N333" s="61"/>
      <c r="O333" s="61"/>
      <c r="P333" s="61">
        <v>7593</v>
      </c>
      <c r="Q333" s="61"/>
      <c r="R333" s="61"/>
      <c r="S333" s="61">
        <v>7593</v>
      </c>
      <c r="T333" s="61"/>
      <c r="U333" s="61">
        <v>0</v>
      </c>
      <c r="V333" s="61"/>
      <c r="W333" s="61"/>
      <c r="X333" s="61">
        <v>0</v>
      </c>
      <c r="Y333" s="2"/>
    </row>
    <row r="334" spans="1:25" s="43" customFormat="1" ht="25.5">
      <c r="A334" s="60" t="s">
        <v>517</v>
      </c>
      <c r="B334" s="68" t="s">
        <v>727</v>
      </c>
      <c r="C334" s="46"/>
      <c r="D334" s="46"/>
      <c r="E334" s="46"/>
      <c r="F334" s="77" t="s">
        <v>728</v>
      </c>
      <c r="G334" s="61">
        <v>3000</v>
      </c>
      <c r="H334" s="61"/>
      <c r="I334" s="61"/>
      <c r="J334" s="61">
        <v>3000</v>
      </c>
      <c r="K334" s="61"/>
      <c r="L334" s="61"/>
      <c r="M334" s="61"/>
      <c r="N334" s="61"/>
      <c r="O334" s="61"/>
      <c r="P334" s="61">
        <v>2000</v>
      </c>
      <c r="Q334" s="61"/>
      <c r="R334" s="61"/>
      <c r="S334" s="61">
        <v>2000</v>
      </c>
      <c r="T334" s="61"/>
      <c r="U334" s="61">
        <v>850</v>
      </c>
      <c r="V334" s="61"/>
      <c r="W334" s="61"/>
      <c r="X334" s="61">
        <v>850</v>
      </c>
      <c r="Y334" s="2"/>
    </row>
    <row r="335" spans="1:25" s="43" customFormat="1" ht="38.25">
      <c r="A335" s="60" t="s">
        <v>522</v>
      </c>
      <c r="B335" s="68" t="s">
        <v>729</v>
      </c>
      <c r="C335" s="46"/>
      <c r="D335" s="46"/>
      <c r="E335" s="46"/>
      <c r="F335" s="77" t="s">
        <v>730</v>
      </c>
      <c r="G335" s="61">
        <v>4500</v>
      </c>
      <c r="H335" s="61"/>
      <c r="I335" s="61"/>
      <c r="J335" s="61">
        <v>225</v>
      </c>
      <c r="K335" s="61"/>
      <c r="L335" s="61"/>
      <c r="M335" s="61"/>
      <c r="N335" s="61"/>
      <c r="O335" s="61"/>
      <c r="P335" s="61">
        <v>4491.74</v>
      </c>
      <c r="Q335" s="61"/>
      <c r="R335" s="61"/>
      <c r="S335" s="61">
        <v>216.74</v>
      </c>
      <c r="T335" s="61"/>
      <c r="U335" s="61">
        <v>0</v>
      </c>
      <c r="V335" s="61"/>
      <c r="W335" s="61"/>
      <c r="X335" s="61">
        <v>0</v>
      </c>
      <c r="Y335" s="2"/>
    </row>
    <row r="336" spans="1:25" s="43" customFormat="1" ht="51">
      <c r="A336" s="60" t="s">
        <v>527</v>
      </c>
      <c r="B336" s="68" t="s">
        <v>731</v>
      </c>
      <c r="C336" s="46"/>
      <c r="D336" s="46"/>
      <c r="E336" s="46"/>
      <c r="F336" s="77" t="s">
        <v>732</v>
      </c>
      <c r="G336" s="61">
        <v>500</v>
      </c>
      <c r="H336" s="61"/>
      <c r="I336" s="61"/>
      <c r="J336" s="61">
        <v>500</v>
      </c>
      <c r="K336" s="61"/>
      <c r="L336" s="61"/>
      <c r="M336" s="61"/>
      <c r="N336" s="61"/>
      <c r="O336" s="61"/>
      <c r="P336" s="61">
        <v>0</v>
      </c>
      <c r="Q336" s="61"/>
      <c r="R336" s="61"/>
      <c r="S336" s="61">
        <v>0</v>
      </c>
      <c r="T336" s="61"/>
      <c r="U336" s="61">
        <v>475</v>
      </c>
      <c r="V336" s="61"/>
      <c r="W336" s="61"/>
      <c r="X336" s="61">
        <v>475</v>
      </c>
      <c r="Y336" s="2"/>
    </row>
    <row r="337" spans="1:25" s="43" customFormat="1" ht="38.25">
      <c r="A337" s="60" t="s">
        <v>532</v>
      </c>
      <c r="B337" s="68" t="s">
        <v>729</v>
      </c>
      <c r="C337" s="46"/>
      <c r="D337" s="46"/>
      <c r="E337" s="46"/>
      <c r="F337" s="77" t="s">
        <v>730</v>
      </c>
      <c r="G337" s="61">
        <v>4500</v>
      </c>
      <c r="H337" s="61"/>
      <c r="I337" s="61"/>
      <c r="J337" s="61">
        <v>225</v>
      </c>
      <c r="K337" s="61"/>
      <c r="L337" s="61"/>
      <c r="M337" s="61"/>
      <c r="N337" s="61"/>
      <c r="O337" s="61"/>
      <c r="P337" s="61">
        <v>4491.74</v>
      </c>
      <c r="Q337" s="61"/>
      <c r="R337" s="61"/>
      <c r="S337" s="61">
        <v>216.74</v>
      </c>
      <c r="T337" s="61"/>
      <c r="U337" s="61">
        <v>0</v>
      </c>
      <c r="V337" s="61"/>
      <c r="W337" s="61"/>
      <c r="X337" s="61">
        <v>0</v>
      </c>
      <c r="Y337" s="2"/>
    </row>
    <row r="338" spans="1:25" s="43" customFormat="1" ht="51">
      <c r="A338" s="60" t="s">
        <v>537</v>
      </c>
      <c r="B338" s="68" t="s">
        <v>731</v>
      </c>
      <c r="C338" s="46"/>
      <c r="D338" s="46"/>
      <c r="E338" s="46"/>
      <c r="F338" s="77" t="s">
        <v>732</v>
      </c>
      <c r="G338" s="61">
        <v>500</v>
      </c>
      <c r="H338" s="61"/>
      <c r="I338" s="61"/>
      <c r="J338" s="61">
        <v>500</v>
      </c>
      <c r="K338" s="61"/>
      <c r="L338" s="61"/>
      <c r="M338" s="61"/>
      <c r="N338" s="61"/>
      <c r="O338" s="61"/>
      <c r="P338" s="61">
        <v>0</v>
      </c>
      <c r="Q338" s="61"/>
      <c r="R338" s="61"/>
      <c r="S338" s="61">
        <v>0</v>
      </c>
      <c r="T338" s="61"/>
      <c r="U338" s="61">
        <v>0</v>
      </c>
      <c r="V338" s="61"/>
      <c r="W338" s="61"/>
      <c r="X338" s="61">
        <v>0</v>
      </c>
      <c r="Y338" s="2"/>
    </row>
    <row r="339" spans="1:25" s="43" customFormat="1" ht="51">
      <c r="A339" s="60" t="s">
        <v>542</v>
      </c>
      <c r="B339" s="68" t="s">
        <v>733</v>
      </c>
      <c r="C339" s="46"/>
      <c r="D339" s="46"/>
      <c r="E339" s="46"/>
      <c r="F339" s="77" t="s">
        <v>734</v>
      </c>
      <c r="G339" s="61">
        <v>7500</v>
      </c>
      <c r="H339" s="61"/>
      <c r="I339" s="61"/>
      <c r="J339" s="61">
        <v>375</v>
      </c>
      <c r="K339" s="61"/>
      <c r="L339" s="61"/>
      <c r="M339" s="61"/>
      <c r="N339" s="61"/>
      <c r="O339" s="61"/>
      <c r="P339" s="61">
        <v>7461</v>
      </c>
      <c r="Q339" s="61"/>
      <c r="R339" s="61"/>
      <c r="S339" s="61">
        <v>336</v>
      </c>
      <c r="T339" s="61"/>
      <c r="U339" s="61"/>
      <c r="V339" s="61"/>
      <c r="W339" s="61"/>
      <c r="X339" s="61"/>
      <c r="Y339" s="2"/>
    </row>
    <row r="340" spans="1:25" s="43" customFormat="1" ht="51">
      <c r="A340" s="60" t="s">
        <v>547</v>
      </c>
      <c r="B340" s="68" t="s">
        <v>735</v>
      </c>
      <c r="C340" s="46"/>
      <c r="D340" s="46"/>
      <c r="E340" s="46"/>
      <c r="F340" s="77" t="s">
        <v>736</v>
      </c>
      <c r="G340" s="61">
        <v>6000</v>
      </c>
      <c r="H340" s="61"/>
      <c r="I340" s="61"/>
      <c r="J340" s="61">
        <v>1800</v>
      </c>
      <c r="K340" s="61"/>
      <c r="L340" s="61"/>
      <c r="M340" s="61"/>
      <c r="N340" s="61"/>
      <c r="O340" s="61"/>
      <c r="P340" s="61">
        <v>5200</v>
      </c>
      <c r="Q340" s="61"/>
      <c r="R340" s="61"/>
      <c r="S340" s="61">
        <v>1000</v>
      </c>
      <c r="T340" s="61"/>
      <c r="U340" s="61">
        <v>400</v>
      </c>
      <c r="V340" s="61"/>
      <c r="W340" s="61"/>
      <c r="X340" s="61">
        <v>400</v>
      </c>
      <c r="Y340" s="2"/>
    </row>
    <row r="341" spans="1:25" s="43" customFormat="1" ht="63.75">
      <c r="A341" s="60" t="s">
        <v>552</v>
      </c>
      <c r="B341" s="68" t="s">
        <v>737</v>
      </c>
      <c r="C341" s="46"/>
      <c r="D341" s="46"/>
      <c r="E341" s="46"/>
      <c r="F341" s="77" t="s">
        <v>738</v>
      </c>
      <c r="G341" s="61">
        <v>3800</v>
      </c>
      <c r="H341" s="61"/>
      <c r="I341" s="61"/>
      <c r="J341" s="61">
        <v>950</v>
      </c>
      <c r="K341" s="61"/>
      <c r="L341" s="61"/>
      <c r="M341" s="61"/>
      <c r="N341" s="61"/>
      <c r="O341" s="61"/>
      <c r="P341" s="61">
        <v>3773.5920000000001</v>
      </c>
      <c r="Q341" s="61"/>
      <c r="R341" s="61"/>
      <c r="S341" s="61">
        <v>923.59199999999998</v>
      </c>
      <c r="T341" s="61"/>
      <c r="U341" s="61"/>
      <c r="V341" s="61"/>
      <c r="W341" s="61"/>
      <c r="X341" s="61"/>
      <c r="Y341" s="2"/>
    </row>
    <row r="342" spans="1:25" s="43" customFormat="1" ht="18.75">
      <c r="A342" s="44" t="s">
        <v>739</v>
      </c>
      <c r="B342" s="45" t="s">
        <v>740</v>
      </c>
      <c r="C342" s="46"/>
      <c r="D342" s="46"/>
      <c r="E342" s="46"/>
      <c r="F342" s="46"/>
      <c r="G342" s="37">
        <f>G343</f>
        <v>1448568.4140000001</v>
      </c>
      <c r="H342" s="37">
        <f t="shared" ref="H342:X342" si="13">H343</f>
        <v>0</v>
      </c>
      <c r="I342" s="37">
        <f t="shared" si="13"/>
        <v>0</v>
      </c>
      <c r="J342" s="37">
        <f t="shared" si="13"/>
        <v>990035.56299999997</v>
      </c>
      <c r="K342" s="37">
        <f t="shared" si="13"/>
        <v>0</v>
      </c>
      <c r="L342" s="37">
        <f t="shared" si="13"/>
        <v>0</v>
      </c>
      <c r="M342" s="37">
        <f t="shared" si="13"/>
        <v>0</v>
      </c>
      <c r="N342" s="37">
        <f t="shared" si="13"/>
        <v>0</v>
      </c>
      <c r="O342" s="37">
        <f t="shared" si="13"/>
        <v>0</v>
      </c>
      <c r="P342" s="37">
        <f t="shared" si="13"/>
        <v>1116389.0159999998</v>
      </c>
      <c r="Q342" s="37">
        <f t="shared" si="13"/>
        <v>0</v>
      </c>
      <c r="R342" s="37">
        <f t="shared" si="13"/>
        <v>0</v>
      </c>
      <c r="S342" s="37">
        <f t="shared" si="13"/>
        <v>724434.62699999998</v>
      </c>
      <c r="T342" s="37">
        <f t="shared" si="13"/>
        <v>0</v>
      </c>
      <c r="U342" s="37">
        <f t="shared" si="13"/>
        <v>206338</v>
      </c>
      <c r="V342" s="37">
        <f t="shared" si="13"/>
        <v>0</v>
      </c>
      <c r="W342" s="37">
        <f t="shared" si="13"/>
        <v>0</v>
      </c>
      <c r="X342" s="37">
        <f t="shared" si="13"/>
        <v>206338</v>
      </c>
      <c r="Y342" s="2"/>
    </row>
    <row r="343" spans="1:25" s="43" customFormat="1" ht="25.5">
      <c r="A343" s="44" t="s">
        <v>26</v>
      </c>
      <c r="B343" s="45" t="s">
        <v>81</v>
      </c>
      <c r="C343" s="46"/>
      <c r="D343" s="46"/>
      <c r="E343" s="46"/>
      <c r="F343" s="46"/>
      <c r="G343" s="37">
        <f>SUM(G344:G462)</f>
        <v>1448568.4140000001</v>
      </c>
      <c r="H343" s="37">
        <f>SUM(H344:H462)</f>
        <v>0</v>
      </c>
      <c r="I343" s="37">
        <f>SUM(I344:I462)</f>
        <v>0</v>
      </c>
      <c r="J343" s="37">
        <f>SUM(J344:J462)</f>
        <v>990035.56299999997</v>
      </c>
      <c r="K343" s="37"/>
      <c r="L343" s="37">
        <f t="shared" ref="L343:S343" si="14">SUM(L344:L462)</f>
        <v>0</v>
      </c>
      <c r="M343" s="37">
        <f t="shared" si="14"/>
        <v>0</v>
      </c>
      <c r="N343" s="37">
        <f t="shared" si="14"/>
        <v>0</v>
      </c>
      <c r="O343" s="37">
        <f t="shared" si="14"/>
        <v>0</v>
      </c>
      <c r="P343" s="37">
        <f t="shared" si="14"/>
        <v>1116389.0159999998</v>
      </c>
      <c r="Q343" s="37">
        <f t="shared" si="14"/>
        <v>0</v>
      </c>
      <c r="R343" s="37">
        <f t="shared" si="14"/>
        <v>0</v>
      </c>
      <c r="S343" s="37">
        <f t="shared" si="14"/>
        <v>724434.62699999998</v>
      </c>
      <c r="T343" s="37"/>
      <c r="U343" s="37">
        <f>SUM(U344:U462)</f>
        <v>206338</v>
      </c>
      <c r="V343" s="37">
        <f>SUM(V344:V462)</f>
        <v>0</v>
      </c>
      <c r="W343" s="37">
        <f>SUM(W344:W462)</f>
        <v>0</v>
      </c>
      <c r="X343" s="37">
        <f>SUM(X344:X462)</f>
        <v>206338</v>
      </c>
      <c r="Y343" s="2"/>
    </row>
    <row r="344" spans="1:25" s="43" customFormat="1" ht="38.25">
      <c r="A344" s="60" t="s">
        <v>110</v>
      </c>
      <c r="B344" s="48" t="s">
        <v>741</v>
      </c>
      <c r="C344" s="49" t="s">
        <v>742</v>
      </c>
      <c r="D344" s="46"/>
      <c r="E344" s="46"/>
      <c r="F344" s="50" t="s">
        <v>743</v>
      </c>
      <c r="G344" s="65">
        <v>10000</v>
      </c>
      <c r="H344" s="51"/>
      <c r="I344" s="51">
        <f>G344-J344</f>
        <v>0</v>
      </c>
      <c r="J344" s="80">
        <v>10000</v>
      </c>
      <c r="K344" s="80">
        <v>0</v>
      </c>
      <c r="L344" s="51"/>
      <c r="M344" s="51"/>
      <c r="N344" s="51"/>
      <c r="O344" s="51"/>
      <c r="P344" s="51">
        <v>6940</v>
      </c>
      <c r="Q344" s="51"/>
      <c r="R344" s="51"/>
      <c r="S344" s="51">
        <v>6940</v>
      </c>
      <c r="T344" s="51"/>
      <c r="U344" s="53">
        <v>2560</v>
      </c>
      <c r="V344" s="51"/>
      <c r="W344" s="51"/>
      <c r="X344" s="53">
        <v>2560</v>
      </c>
      <c r="Y344" s="2"/>
    </row>
    <row r="345" spans="1:25" s="43" customFormat="1" ht="25.5">
      <c r="A345" s="60" t="s">
        <v>113</v>
      </c>
      <c r="B345" s="64" t="s">
        <v>744</v>
      </c>
      <c r="C345" s="49"/>
      <c r="D345" s="46"/>
      <c r="E345" s="46"/>
      <c r="F345" s="50" t="s">
        <v>745</v>
      </c>
      <c r="G345" s="65">
        <v>14500</v>
      </c>
      <c r="H345" s="51"/>
      <c r="I345" s="51"/>
      <c r="J345" s="80">
        <v>14500</v>
      </c>
      <c r="K345" s="80">
        <v>0</v>
      </c>
      <c r="L345" s="51"/>
      <c r="M345" s="51"/>
      <c r="N345" s="51"/>
      <c r="O345" s="51"/>
      <c r="P345" s="51">
        <v>13919</v>
      </c>
      <c r="Q345" s="51"/>
      <c r="R345" s="51"/>
      <c r="S345" s="51">
        <v>13919</v>
      </c>
      <c r="T345" s="51"/>
      <c r="U345" s="53"/>
      <c r="V345" s="51"/>
      <c r="W345" s="51"/>
      <c r="X345" s="53"/>
      <c r="Y345" s="2"/>
    </row>
    <row r="346" spans="1:25" s="43" customFormat="1" ht="38.25">
      <c r="A346" s="60" t="s">
        <v>116</v>
      </c>
      <c r="B346" s="64" t="s">
        <v>746</v>
      </c>
      <c r="C346" s="49"/>
      <c r="D346" s="46"/>
      <c r="E346" s="46"/>
      <c r="F346" s="50" t="s">
        <v>747</v>
      </c>
      <c r="G346" s="65">
        <v>7000</v>
      </c>
      <c r="H346" s="51"/>
      <c r="I346" s="51"/>
      <c r="J346" s="80">
        <v>6000</v>
      </c>
      <c r="K346" s="80">
        <v>1000</v>
      </c>
      <c r="L346" s="51"/>
      <c r="M346" s="51"/>
      <c r="N346" s="51"/>
      <c r="O346" s="51"/>
      <c r="P346" s="51">
        <v>5954.1369999999997</v>
      </c>
      <c r="Q346" s="51"/>
      <c r="R346" s="51"/>
      <c r="S346" s="51">
        <v>5954.1369999999997</v>
      </c>
      <c r="T346" s="51"/>
      <c r="U346" s="53"/>
      <c r="V346" s="51"/>
      <c r="W346" s="51"/>
      <c r="X346" s="53"/>
      <c r="Y346" s="2"/>
    </row>
    <row r="347" spans="1:25" s="43" customFormat="1" ht="25.5">
      <c r="A347" s="60" t="s">
        <v>119</v>
      </c>
      <c r="B347" s="64" t="s">
        <v>748</v>
      </c>
      <c r="C347" s="49"/>
      <c r="D347" s="46"/>
      <c r="E347" s="46"/>
      <c r="F347" s="50" t="s">
        <v>749</v>
      </c>
      <c r="G347" s="65">
        <v>8000</v>
      </c>
      <c r="H347" s="51"/>
      <c r="I347" s="51"/>
      <c r="J347" s="80">
        <v>8000</v>
      </c>
      <c r="K347" s="80">
        <v>0</v>
      </c>
      <c r="L347" s="51"/>
      <c r="M347" s="51"/>
      <c r="N347" s="51"/>
      <c r="O347" s="51"/>
      <c r="P347" s="51">
        <v>6749</v>
      </c>
      <c r="Q347" s="51"/>
      <c r="R347" s="51"/>
      <c r="S347" s="51">
        <v>6749</v>
      </c>
      <c r="T347" s="51"/>
      <c r="U347" s="53">
        <v>1251</v>
      </c>
      <c r="V347" s="51"/>
      <c r="W347" s="51"/>
      <c r="X347" s="53">
        <v>1251</v>
      </c>
      <c r="Y347" s="2"/>
    </row>
    <row r="348" spans="1:25" s="43" customFormat="1" ht="25.5">
      <c r="A348" s="60" t="s">
        <v>122</v>
      </c>
      <c r="B348" s="48" t="s">
        <v>750</v>
      </c>
      <c r="C348" s="49"/>
      <c r="D348" s="46"/>
      <c r="E348" s="46"/>
      <c r="F348" s="50" t="s">
        <v>751</v>
      </c>
      <c r="G348" s="65">
        <v>12000</v>
      </c>
      <c r="H348" s="51"/>
      <c r="I348" s="51"/>
      <c r="J348" s="80">
        <v>12000</v>
      </c>
      <c r="K348" s="80"/>
      <c r="L348" s="51"/>
      <c r="M348" s="51"/>
      <c r="N348" s="51"/>
      <c r="O348" s="51"/>
      <c r="P348" s="51">
        <v>11960</v>
      </c>
      <c r="Q348" s="51"/>
      <c r="R348" s="51"/>
      <c r="S348" s="51">
        <v>11960</v>
      </c>
      <c r="T348" s="51"/>
      <c r="U348" s="53">
        <v>40</v>
      </c>
      <c r="V348" s="51"/>
      <c r="W348" s="51"/>
      <c r="X348" s="53">
        <v>40</v>
      </c>
      <c r="Y348" s="2"/>
    </row>
    <row r="349" spans="1:25" s="43" customFormat="1" ht="38.25">
      <c r="A349" s="60" t="s">
        <v>125</v>
      </c>
      <c r="B349" s="64" t="s">
        <v>752</v>
      </c>
      <c r="C349" s="49"/>
      <c r="D349" s="46"/>
      <c r="E349" s="46"/>
      <c r="F349" s="50" t="s">
        <v>753</v>
      </c>
      <c r="G349" s="65">
        <v>7000</v>
      </c>
      <c r="H349" s="51"/>
      <c r="I349" s="51"/>
      <c r="J349" s="80">
        <v>7000</v>
      </c>
      <c r="K349" s="80">
        <v>0</v>
      </c>
      <c r="L349" s="51"/>
      <c r="M349" s="51"/>
      <c r="N349" s="51"/>
      <c r="O349" s="51"/>
      <c r="P349" s="51">
        <v>4000</v>
      </c>
      <c r="Q349" s="51"/>
      <c r="R349" s="51"/>
      <c r="S349" s="51">
        <v>4000</v>
      </c>
      <c r="T349" s="51"/>
      <c r="U349" s="53">
        <v>2650</v>
      </c>
      <c r="V349" s="51"/>
      <c r="W349" s="51"/>
      <c r="X349" s="53">
        <v>2650</v>
      </c>
      <c r="Y349" s="2"/>
    </row>
    <row r="350" spans="1:25" s="43" customFormat="1" ht="51">
      <c r="A350" s="60" t="s">
        <v>128</v>
      </c>
      <c r="B350" s="64" t="s">
        <v>754</v>
      </c>
      <c r="C350" s="49"/>
      <c r="D350" s="46"/>
      <c r="E350" s="46"/>
      <c r="F350" s="50" t="s">
        <v>755</v>
      </c>
      <c r="G350" s="65">
        <v>15000</v>
      </c>
      <c r="H350" s="51"/>
      <c r="I350" s="51"/>
      <c r="J350" s="80">
        <v>15000</v>
      </c>
      <c r="K350" s="80">
        <v>0</v>
      </c>
      <c r="L350" s="51"/>
      <c r="M350" s="51"/>
      <c r="N350" s="51"/>
      <c r="O350" s="51"/>
      <c r="P350" s="51">
        <v>9991</v>
      </c>
      <c r="Q350" s="51"/>
      <c r="R350" s="51"/>
      <c r="S350" s="51">
        <v>9991</v>
      </c>
      <c r="T350" s="51"/>
      <c r="U350" s="53">
        <v>5009</v>
      </c>
      <c r="V350" s="51"/>
      <c r="W350" s="51"/>
      <c r="X350" s="53">
        <v>5009</v>
      </c>
      <c r="Y350" s="2"/>
    </row>
    <row r="351" spans="1:25" s="43" customFormat="1" ht="38.25">
      <c r="A351" s="60" t="s">
        <v>131</v>
      </c>
      <c r="B351" s="64" t="s">
        <v>756</v>
      </c>
      <c r="C351" s="49"/>
      <c r="D351" s="46"/>
      <c r="E351" s="46"/>
      <c r="F351" s="50" t="s">
        <v>757</v>
      </c>
      <c r="G351" s="65">
        <v>8000</v>
      </c>
      <c r="H351" s="51"/>
      <c r="I351" s="51"/>
      <c r="J351" s="80">
        <v>8000</v>
      </c>
      <c r="K351" s="80">
        <v>0</v>
      </c>
      <c r="L351" s="51"/>
      <c r="M351" s="51"/>
      <c r="N351" s="51"/>
      <c r="O351" s="51"/>
      <c r="P351" s="51">
        <v>4600</v>
      </c>
      <c r="Q351" s="51"/>
      <c r="R351" s="51"/>
      <c r="S351" s="51">
        <v>4600</v>
      </c>
      <c r="T351" s="51"/>
      <c r="U351" s="53">
        <v>3000</v>
      </c>
      <c r="V351" s="51"/>
      <c r="W351" s="51"/>
      <c r="X351" s="53">
        <v>3000</v>
      </c>
      <c r="Y351" s="2"/>
    </row>
    <row r="352" spans="1:25" s="43" customFormat="1" ht="38.25">
      <c r="A352" s="60" t="s">
        <v>134</v>
      </c>
      <c r="B352" s="48" t="s">
        <v>758</v>
      </c>
      <c r="C352" s="49"/>
      <c r="D352" s="46"/>
      <c r="E352" s="46"/>
      <c r="F352" s="50" t="s">
        <v>759</v>
      </c>
      <c r="G352" s="65">
        <v>10000</v>
      </c>
      <c r="H352" s="51"/>
      <c r="I352" s="51"/>
      <c r="J352" s="80">
        <v>10000</v>
      </c>
      <c r="K352" s="80">
        <v>0</v>
      </c>
      <c r="L352" s="51"/>
      <c r="M352" s="51"/>
      <c r="N352" s="51"/>
      <c r="O352" s="51"/>
      <c r="P352" s="51">
        <v>9040</v>
      </c>
      <c r="Q352" s="51"/>
      <c r="R352" s="51"/>
      <c r="S352" s="51">
        <v>9040</v>
      </c>
      <c r="T352" s="51"/>
      <c r="U352" s="53">
        <v>960</v>
      </c>
      <c r="V352" s="51"/>
      <c r="W352" s="51"/>
      <c r="X352" s="53">
        <v>960</v>
      </c>
      <c r="Y352" s="2"/>
    </row>
    <row r="353" spans="1:25" s="43" customFormat="1" ht="38.25">
      <c r="A353" s="60" t="s">
        <v>137</v>
      </c>
      <c r="B353" s="48" t="s">
        <v>760</v>
      </c>
      <c r="C353" s="49"/>
      <c r="D353" s="46"/>
      <c r="E353" s="46"/>
      <c r="F353" s="50" t="s">
        <v>761</v>
      </c>
      <c r="G353" s="65">
        <v>13000</v>
      </c>
      <c r="H353" s="51"/>
      <c r="I353" s="51"/>
      <c r="J353" s="80">
        <v>13000</v>
      </c>
      <c r="K353" s="80">
        <v>0</v>
      </c>
      <c r="L353" s="51"/>
      <c r="M353" s="51"/>
      <c r="N353" s="51"/>
      <c r="O353" s="51"/>
      <c r="P353" s="51">
        <v>6400</v>
      </c>
      <c r="Q353" s="51"/>
      <c r="R353" s="51"/>
      <c r="S353" s="51">
        <v>6400</v>
      </c>
      <c r="T353" s="51"/>
      <c r="U353" s="53">
        <v>5950</v>
      </c>
      <c r="V353" s="51"/>
      <c r="W353" s="51"/>
      <c r="X353" s="53">
        <v>5950</v>
      </c>
      <c r="Y353" s="2"/>
    </row>
    <row r="354" spans="1:25" s="43" customFormat="1" ht="38.25">
      <c r="A354" s="60" t="s">
        <v>140</v>
      </c>
      <c r="B354" s="48" t="s">
        <v>762</v>
      </c>
      <c r="C354" s="49"/>
      <c r="D354" s="46"/>
      <c r="E354" s="46"/>
      <c r="F354" s="50" t="s">
        <v>763</v>
      </c>
      <c r="G354" s="65">
        <v>10000</v>
      </c>
      <c r="H354" s="51"/>
      <c r="I354" s="51"/>
      <c r="J354" s="80">
        <v>9000</v>
      </c>
      <c r="K354" s="80">
        <v>1000</v>
      </c>
      <c r="L354" s="51"/>
      <c r="M354" s="51"/>
      <c r="N354" s="51"/>
      <c r="O354" s="51"/>
      <c r="P354" s="51">
        <v>8100</v>
      </c>
      <c r="Q354" s="51"/>
      <c r="R354" s="51"/>
      <c r="S354" s="51">
        <v>8100</v>
      </c>
      <c r="T354" s="51"/>
      <c r="U354" s="53">
        <v>900</v>
      </c>
      <c r="V354" s="51"/>
      <c r="W354" s="51"/>
      <c r="X354" s="53">
        <v>900</v>
      </c>
      <c r="Y354" s="2"/>
    </row>
    <row r="355" spans="1:25" s="43" customFormat="1" ht="51">
      <c r="A355" s="60" t="s">
        <v>143</v>
      </c>
      <c r="B355" s="48" t="s">
        <v>764</v>
      </c>
      <c r="C355" s="49"/>
      <c r="D355" s="46"/>
      <c r="E355" s="46"/>
      <c r="F355" s="50" t="s">
        <v>765</v>
      </c>
      <c r="G355" s="65">
        <v>22000</v>
      </c>
      <c r="H355" s="51"/>
      <c r="I355" s="51"/>
      <c r="J355" s="80">
        <v>20000</v>
      </c>
      <c r="K355" s="80">
        <v>2000</v>
      </c>
      <c r="L355" s="51"/>
      <c r="M355" s="51"/>
      <c r="N355" s="51"/>
      <c r="O355" s="51"/>
      <c r="P355" s="51">
        <v>16148</v>
      </c>
      <c r="Q355" s="51"/>
      <c r="R355" s="51"/>
      <c r="S355" s="51">
        <v>16148</v>
      </c>
      <c r="T355" s="51"/>
      <c r="U355" s="53">
        <v>3852</v>
      </c>
      <c r="V355" s="51"/>
      <c r="W355" s="51"/>
      <c r="X355" s="53">
        <v>3852</v>
      </c>
      <c r="Y355" s="2"/>
    </row>
    <row r="356" spans="1:25" s="43" customFormat="1" ht="38.25">
      <c r="A356" s="60" t="s">
        <v>146</v>
      </c>
      <c r="B356" s="48" t="s">
        <v>766</v>
      </c>
      <c r="C356" s="49"/>
      <c r="D356" s="46"/>
      <c r="E356" s="46"/>
      <c r="F356" s="50" t="s">
        <v>767</v>
      </c>
      <c r="G356" s="65">
        <v>12200</v>
      </c>
      <c r="H356" s="51"/>
      <c r="I356" s="51"/>
      <c r="J356" s="80">
        <v>12200</v>
      </c>
      <c r="K356" s="80">
        <v>0</v>
      </c>
      <c r="L356" s="51"/>
      <c r="M356" s="51"/>
      <c r="N356" s="51"/>
      <c r="O356" s="51"/>
      <c r="P356" s="51">
        <v>10620</v>
      </c>
      <c r="Q356" s="51"/>
      <c r="R356" s="51"/>
      <c r="S356" s="51">
        <v>10620</v>
      </c>
      <c r="T356" s="51"/>
      <c r="U356" s="53">
        <v>1000</v>
      </c>
      <c r="V356" s="51"/>
      <c r="W356" s="51"/>
      <c r="X356" s="53">
        <v>1000</v>
      </c>
      <c r="Y356" s="2"/>
    </row>
    <row r="357" spans="1:25" s="43" customFormat="1" ht="38.25">
      <c r="A357" s="60" t="s">
        <v>149</v>
      </c>
      <c r="B357" s="48" t="s">
        <v>768</v>
      </c>
      <c r="C357" s="49"/>
      <c r="D357" s="46"/>
      <c r="E357" s="46"/>
      <c r="F357" s="50" t="s">
        <v>769</v>
      </c>
      <c r="G357" s="65">
        <v>8000</v>
      </c>
      <c r="H357" s="51"/>
      <c r="I357" s="51"/>
      <c r="J357" s="80">
        <v>8000</v>
      </c>
      <c r="K357" s="80">
        <v>0</v>
      </c>
      <c r="L357" s="51"/>
      <c r="M357" s="51"/>
      <c r="N357" s="51"/>
      <c r="O357" s="51"/>
      <c r="P357" s="51">
        <v>6800</v>
      </c>
      <c r="Q357" s="51"/>
      <c r="R357" s="51"/>
      <c r="S357" s="51">
        <v>6800</v>
      </c>
      <c r="T357" s="51"/>
      <c r="U357" s="53">
        <v>800</v>
      </c>
      <c r="V357" s="51"/>
      <c r="W357" s="51"/>
      <c r="X357" s="53">
        <v>800</v>
      </c>
      <c r="Y357" s="2"/>
    </row>
    <row r="358" spans="1:25" s="43" customFormat="1" ht="38.25">
      <c r="A358" s="60" t="s">
        <v>152</v>
      </c>
      <c r="B358" s="48" t="s">
        <v>770</v>
      </c>
      <c r="C358" s="49"/>
      <c r="D358" s="46"/>
      <c r="E358" s="46"/>
      <c r="F358" s="50" t="s">
        <v>771</v>
      </c>
      <c r="G358" s="65">
        <v>9000</v>
      </c>
      <c r="H358" s="51"/>
      <c r="I358" s="51"/>
      <c r="J358" s="80">
        <v>9000</v>
      </c>
      <c r="K358" s="80">
        <v>0</v>
      </c>
      <c r="L358" s="51"/>
      <c r="M358" s="51"/>
      <c r="N358" s="51"/>
      <c r="O358" s="51"/>
      <c r="P358" s="51">
        <v>6700</v>
      </c>
      <c r="Q358" s="51"/>
      <c r="R358" s="51"/>
      <c r="S358" s="51">
        <v>6700</v>
      </c>
      <c r="T358" s="51"/>
      <c r="U358" s="53">
        <v>1850</v>
      </c>
      <c r="V358" s="51"/>
      <c r="W358" s="51"/>
      <c r="X358" s="53">
        <v>1850</v>
      </c>
      <c r="Y358" s="2"/>
    </row>
    <row r="359" spans="1:25" s="43" customFormat="1" ht="25.5">
      <c r="A359" s="60" t="s">
        <v>155</v>
      </c>
      <c r="B359" s="48" t="s">
        <v>750</v>
      </c>
      <c r="C359" s="49"/>
      <c r="D359" s="46"/>
      <c r="E359" s="46"/>
      <c r="F359" s="50" t="s">
        <v>751</v>
      </c>
      <c r="G359" s="65">
        <v>12000</v>
      </c>
      <c r="H359" s="51"/>
      <c r="I359" s="51"/>
      <c r="J359" s="80">
        <v>12000</v>
      </c>
      <c r="K359" s="80">
        <v>0</v>
      </c>
      <c r="L359" s="51"/>
      <c r="M359" s="51"/>
      <c r="N359" s="51"/>
      <c r="O359" s="51"/>
      <c r="P359" s="51">
        <v>11960</v>
      </c>
      <c r="Q359" s="51"/>
      <c r="R359" s="51"/>
      <c r="S359" s="51">
        <v>11960</v>
      </c>
      <c r="T359" s="51"/>
      <c r="U359" s="53">
        <v>40</v>
      </c>
      <c r="V359" s="51"/>
      <c r="W359" s="51"/>
      <c r="X359" s="53">
        <v>40</v>
      </c>
      <c r="Y359" s="2"/>
    </row>
    <row r="360" spans="1:25" s="43" customFormat="1" ht="25.5">
      <c r="A360" s="60" t="s">
        <v>158</v>
      </c>
      <c r="B360" s="81" t="s">
        <v>772</v>
      </c>
      <c r="C360" s="49"/>
      <c r="D360" s="46"/>
      <c r="E360" s="46"/>
      <c r="F360" s="50" t="s">
        <v>773</v>
      </c>
      <c r="G360" s="65">
        <v>14000</v>
      </c>
      <c r="H360" s="51"/>
      <c r="I360" s="51"/>
      <c r="J360" s="80">
        <v>12500</v>
      </c>
      <c r="K360" s="80">
        <v>1500</v>
      </c>
      <c r="L360" s="51"/>
      <c r="M360" s="51"/>
      <c r="N360" s="51"/>
      <c r="O360" s="51"/>
      <c r="P360" s="51">
        <v>11903</v>
      </c>
      <c r="Q360" s="51"/>
      <c r="R360" s="51"/>
      <c r="S360" s="51">
        <v>11903</v>
      </c>
      <c r="T360" s="51"/>
      <c r="U360" s="53">
        <v>597</v>
      </c>
      <c r="V360" s="51"/>
      <c r="W360" s="51"/>
      <c r="X360" s="53">
        <v>597</v>
      </c>
      <c r="Y360" s="2"/>
    </row>
    <row r="361" spans="1:25" s="43" customFormat="1" ht="38.25">
      <c r="A361" s="60" t="s">
        <v>161</v>
      </c>
      <c r="B361" s="81" t="s">
        <v>774</v>
      </c>
      <c r="C361" s="49"/>
      <c r="D361" s="46"/>
      <c r="E361" s="46"/>
      <c r="F361" s="50" t="s">
        <v>775</v>
      </c>
      <c r="G361" s="65">
        <v>25000</v>
      </c>
      <c r="H361" s="51"/>
      <c r="I361" s="51"/>
      <c r="J361" s="80">
        <v>17000</v>
      </c>
      <c r="K361" s="80">
        <v>8000</v>
      </c>
      <c r="L361" s="51"/>
      <c r="M361" s="51"/>
      <c r="N361" s="51"/>
      <c r="O361" s="51"/>
      <c r="P361" s="51">
        <v>16200</v>
      </c>
      <c r="Q361" s="51"/>
      <c r="R361" s="51"/>
      <c r="S361" s="51">
        <v>16200</v>
      </c>
      <c r="T361" s="51"/>
      <c r="U361" s="53">
        <v>800</v>
      </c>
      <c r="V361" s="51"/>
      <c r="W361" s="51"/>
      <c r="X361" s="53">
        <v>800</v>
      </c>
      <c r="Y361" s="2"/>
    </row>
    <row r="362" spans="1:25" s="43" customFormat="1" ht="51">
      <c r="A362" s="60" t="s">
        <v>164</v>
      </c>
      <c r="B362" s="48" t="s">
        <v>776</v>
      </c>
      <c r="C362" s="49"/>
      <c r="D362" s="46"/>
      <c r="E362" s="46"/>
      <c r="F362" s="50" t="s">
        <v>777</v>
      </c>
      <c r="G362" s="65">
        <v>5000</v>
      </c>
      <c r="H362" s="51"/>
      <c r="I362" s="51"/>
      <c r="J362" s="80">
        <v>5000</v>
      </c>
      <c r="K362" s="80">
        <v>0</v>
      </c>
      <c r="L362" s="51"/>
      <c r="M362" s="51"/>
      <c r="N362" s="51"/>
      <c r="O362" s="51"/>
      <c r="P362" s="51">
        <v>4004</v>
      </c>
      <c r="Q362" s="51"/>
      <c r="R362" s="51"/>
      <c r="S362" s="51">
        <v>4004</v>
      </c>
      <c r="T362" s="51"/>
      <c r="U362" s="53">
        <v>750</v>
      </c>
      <c r="V362" s="51"/>
      <c r="W362" s="51"/>
      <c r="X362" s="53">
        <v>750</v>
      </c>
      <c r="Y362" s="2"/>
    </row>
    <row r="363" spans="1:25" s="43" customFormat="1" ht="25.5">
      <c r="A363" s="60" t="s">
        <v>167</v>
      </c>
      <c r="B363" s="48" t="s">
        <v>778</v>
      </c>
      <c r="C363" s="49"/>
      <c r="D363" s="46"/>
      <c r="E363" s="46"/>
      <c r="F363" s="50" t="s">
        <v>779</v>
      </c>
      <c r="G363" s="65">
        <v>7000</v>
      </c>
      <c r="H363" s="51"/>
      <c r="I363" s="51"/>
      <c r="J363" s="80">
        <v>7000</v>
      </c>
      <c r="K363" s="80">
        <v>0</v>
      </c>
      <c r="L363" s="51"/>
      <c r="M363" s="51"/>
      <c r="N363" s="51"/>
      <c r="O363" s="51"/>
      <c r="P363" s="51">
        <v>5950</v>
      </c>
      <c r="Q363" s="51"/>
      <c r="R363" s="51"/>
      <c r="S363" s="51">
        <v>5950</v>
      </c>
      <c r="T363" s="51"/>
      <c r="U363" s="53">
        <v>1050</v>
      </c>
      <c r="V363" s="51"/>
      <c r="W363" s="51"/>
      <c r="X363" s="53">
        <v>1050</v>
      </c>
      <c r="Y363" s="2"/>
    </row>
    <row r="364" spans="1:25" s="43" customFormat="1" ht="25.5">
      <c r="A364" s="60" t="s">
        <v>170</v>
      </c>
      <c r="B364" s="48" t="s">
        <v>780</v>
      </c>
      <c r="C364" s="49"/>
      <c r="D364" s="46"/>
      <c r="E364" s="46"/>
      <c r="F364" s="50" t="s">
        <v>781</v>
      </c>
      <c r="G364" s="65">
        <v>29850</v>
      </c>
      <c r="H364" s="51"/>
      <c r="I364" s="51"/>
      <c r="J364" s="80">
        <v>29850</v>
      </c>
      <c r="K364" s="80">
        <v>0</v>
      </c>
      <c r="L364" s="51"/>
      <c r="M364" s="51"/>
      <c r="N364" s="51"/>
      <c r="O364" s="51"/>
      <c r="P364" s="51">
        <v>28500</v>
      </c>
      <c r="Q364" s="51"/>
      <c r="R364" s="51"/>
      <c r="S364" s="51">
        <v>28500</v>
      </c>
      <c r="T364" s="51"/>
      <c r="U364" s="53">
        <v>1350</v>
      </c>
      <c r="V364" s="51"/>
      <c r="W364" s="51"/>
      <c r="X364" s="53">
        <v>1350</v>
      </c>
      <c r="Y364" s="2"/>
    </row>
    <row r="365" spans="1:25" s="43" customFormat="1" ht="25.5">
      <c r="A365" s="60" t="s">
        <v>173</v>
      </c>
      <c r="B365" s="48" t="s">
        <v>782</v>
      </c>
      <c r="C365" s="49"/>
      <c r="D365" s="46"/>
      <c r="E365" s="46"/>
      <c r="F365" s="50" t="s">
        <v>783</v>
      </c>
      <c r="G365" s="65">
        <v>9000</v>
      </c>
      <c r="H365" s="51"/>
      <c r="I365" s="51"/>
      <c r="J365" s="80">
        <v>9000</v>
      </c>
      <c r="K365" s="80">
        <v>0</v>
      </c>
      <c r="L365" s="51"/>
      <c r="M365" s="51"/>
      <c r="N365" s="51"/>
      <c r="O365" s="51"/>
      <c r="P365" s="51">
        <v>7591</v>
      </c>
      <c r="Q365" s="51"/>
      <c r="R365" s="51"/>
      <c r="S365" s="51">
        <v>7591</v>
      </c>
      <c r="T365" s="51"/>
      <c r="U365" s="53">
        <v>1409</v>
      </c>
      <c r="V365" s="51"/>
      <c r="W365" s="51"/>
      <c r="X365" s="53">
        <v>1409</v>
      </c>
      <c r="Y365" s="2"/>
    </row>
    <row r="366" spans="1:25" s="43" customFormat="1" ht="25.5">
      <c r="A366" s="60" t="s">
        <v>176</v>
      </c>
      <c r="B366" s="81" t="s">
        <v>784</v>
      </c>
      <c r="C366" s="49"/>
      <c r="D366" s="46"/>
      <c r="E366" s="46"/>
      <c r="F366" s="50" t="s">
        <v>785</v>
      </c>
      <c r="G366" s="65">
        <v>30000</v>
      </c>
      <c r="H366" s="51"/>
      <c r="I366" s="51"/>
      <c r="J366" s="80">
        <v>30000</v>
      </c>
      <c r="K366" s="80">
        <v>0</v>
      </c>
      <c r="L366" s="51"/>
      <c r="M366" s="51"/>
      <c r="N366" s="51"/>
      <c r="O366" s="51"/>
      <c r="P366" s="51">
        <v>28537</v>
      </c>
      <c r="Q366" s="51"/>
      <c r="R366" s="51"/>
      <c r="S366" s="51">
        <v>28537</v>
      </c>
      <c r="T366" s="51"/>
      <c r="U366" s="53">
        <v>1463</v>
      </c>
      <c r="V366" s="51"/>
      <c r="W366" s="51"/>
      <c r="X366" s="53">
        <v>1463</v>
      </c>
      <c r="Y366" s="2"/>
    </row>
    <row r="367" spans="1:25" s="43" customFormat="1" ht="38.25">
      <c r="A367" s="60" t="s">
        <v>179</v>
      </c>
      <c r="B367" s="48" t="s">
        <v>786</v>
      </c>
      <c r="C367" s="49"/>
      <c r="D367" s="46"/>
      <c r="E367" s="46"/>
      <c r="F367" s="50" t="s">
        <v>787</v>
      </c>
      <c r="G367" s="65">
        <v>6840</v>
      </c>
      <c r="H367" s="51"/>
      <c r="I367" s="51"/>
      <c r="J367" s="80">
        <v>6840</v>
      </c>
      <c r="K367" s="80">
        <v>0</v>
      </c>
      <c r="L367" s="51"/>
      <c r="M367" s="51"/>
      <c r="N367" s="51"/>
      <c r="O367" s="51"/>
      <c r="P367" s="51">
        <v>5373</v>
      </c>
      <c r="Q367" s="51"/>
      <c r="R367" s="51"/>
      <c r="S367" s="51">
        <v>5373</v>
      </c>
      <c r="T367" s="51"/>
      <c r="U367" s="53">
        <v>1125</v>
      </c>
      <c r="V367" s="51"/>
      <c r="W367" s="51"/>
      <c r="X367" s="53">
        <v>1125</v>
      </c>
      <c r="Y367" s="2"/>
    </row>
    <row r="368" spans="1:25" s="43" customFormat="1" ht="25.5">
      <c r="A368" s="60" t="s">
        <v>182</v>
      </c>
      <c r="B368" s="64" t="s">
        <v>788</v>
      </c>
      <c r="C368" s="49"/>
      <c r="D368" s="46"/>
      <c r="E368" s="46"/>
      <c r="F368" s="50" t="s">
        <v>789</v>
      </c>
      <c r="G368" s="65">
        <v>8500</v>
      </c>
      <c r="H368" s="51"/>
      <c r="I368" s="51"/>
      <c r="J368" s="80">
        <v>8500</v>
      </c>
      <c r="K368" s="80">
        <v>0</v>
      </c>
      <c r="L368" s="51"/>
      <c r="M368" s="51"/>
      <c r="N368" s="51"/>
      <c r="O368" s="51"/>
      <c r="P368" s="51">
        <v>6363.8040000000001</v>
      </c>
      <c r="Q368" s="51"/>
      <c r="R368" s="51"/>
      <c r="S368" s="51">
        <v>6363.8040000000001</v>
      </c>
      <c r="T368" s="51"/>
      <c r="U368" s="53">
        <v>1800</v>
      </c>
      <c r="V368" s="51"/>
      <c r="W368" s="51"/>
      <c r="X368" s="53">
        <v>1800</v>
      </c>
      <c r="Y368" s="2"/>
    </row>
    <row r="369" spans="1:25" s="43" customFormat="1" ht="38.25">
      <c r="A369" s="60" t="s">
        <v>185</v>
      </c>
      <c r="B369" s="64" t="s">
        <v>790</v>
      </c>
      <c r="C369" s="49"/>
      <c r="D369" s="46"/>
      <c r="E369" s="46"/>
      <c r="F369" s="50" t="s">
        <v>791</v>
      </c>
      <c r="G369" s="65">
        <v>29900</v>
      </c>
      <c r="H369" s="51"/>
      <c r="I369" s="51"/>
      <c r="J369" s="80">
        <v>29900</v>
      </c>
      <c r="K369" s="80">
        <v>0</v>
      </c>
      <c r="L369" s="51"/>
      <c r="M369" s="51"/>
      <c r="N369" s="51"/>
      <c r="O369" s="51"/>
      <c r="P369" s="51">
        <v>27500</v>
      </c>
      <c r="Q369" s="51"/>
      <c r="R369" s="51"/>
      <c r="S369" s="51">
        <v>27500</v>
      </c>
      <c r="T369" s="51"/>
      <c r="U369" s="53">
        <v>900</v>
      </c>
      <c r="V369" s="51"/>
      <c r="W369" s="51"/>
      <c r="X369" s="53">
        <v>900</v>
      </c>
      <c r="Y369" s="2"/>
    </row>
    <row r="370" spans="1:25" s="43" customFormat="1" ht="25.5">
      <c r="A370" s="60" t="s">
        <v>188</v>
      </c>
      <c r="B370" s="48" t="s">
        <v>792</v>
      </c>
      <c r="C370" s="49"/>
      <c r="D370" s="46"/>
      <c r="E370" s="46"/>
      <c r="F370" s="50" t="s">
        <v>793</v>
      </c>
      <c r="G370" s="65">
        <v>14000</v>
      </c>
      <c r="H370" s="51"/>
      <c r="I370" s="51"/>
      <c r="J370" s="80">
        <v>14000</v>
      </c>
      <c r="K370" s="80">
        <v>0</v>
      </c>
      <c r="L370" s="51"/>
      <c r="M370" s="51"/>
      <c r="N370" s="51"/>
      <c r="O370" s="51"/>
      <c r="P370" s="51">
        <v>4000</v>
      </c>
      <c r="Q370" s="51"/>
      <c r="R370" s="51"/>
      <c r="S370" s="51">
        <v>4000</v>
      </c>
      <c r="T370" s="51"/>
      <c r="U370" s="53">
        <v>9300</v>
      </c>
      <c r="V370" s="51"/>
      <c r="W370" s="51"/>
      <c r="X370" s="53">
        <v>9300</v>
      </c>
      <c r="Y370" s="2"/>
    </row>
    <row r="371" spans="1:25" s="43" customFormat="1" ht="38.25">
      <c r="A371" s="60" t="s">
        <v>191</v>
      </c>
      <c r="B371" s="48" t="s">
        <v>794</v>
      </c>
      <c r="C371" s="49"/>
      <c r="D371" s="46"/>
      <c r="E371" s="46"/>
      <c r="F371" s="50" t="s">
        <v>795</v>
      </c>
      <c r="G371" s="65">
        <v>8000</v>
      </c>
      <c r="H371" s="51"/>
      <c r="I371" s="51"/>
      <c r="J371" s="80">
        <v>8000</v>
      </c>
      <c r="K371" s="80">
        <v>0</v>
      </c>
      <c r="L371" s="51"/>
      <c r="M371" s="51"/>
      <c r="N371" s="51"/>
      <c r="O371" s="51"/>
      <c r="P371" s="51">
        <v>6784</v>
      </c>
      <c r="Q371" s="51"/>
      <c r="R371" s="51"/>
      <c r="S371" s="51">
        <v>6784</v>
      </c>
      <c r="T371" s="51"/>
      <c r="U371" s="53">
        <v>800</v>
      </c>
      <c r="V371" s="51"/>
      <c r="W371" s="51"/>
      <c r="X371" s="53">
        <v>800</v>
      </c>
      <c r="Y371" s="2"/>
    </row>
    <row r="372" spans="1:25" s="43" customFormat="1" ht="25.5">
      <c r="A372" s="60" t="s">
        <v>194</v>
      </c>
      <c r="B372" s="48" t="s">
        <v>796</v>
      </c>
      <c r="C372" s="49"/>
      <c r="D372" s="46"/>
      <c r="E372" s="46"/>
      <c r="F372" s="50" t="s">
        <v>797</v>
      </c>
      <c r="G372" s="65">
        <v>22000</v>
      </c>
      <c r="H372" s="51"/>
      <c r="I372" s="51"/>
      <c r="J372" s="80">
        <v>22000</v>
      </c>
      <c r="K372" s="80">
        <v>0</v>
      </c>
      <c r="L372" s="51"/>
      <c r="M372" s="51"/>
      <c r="N372" s="51"/>
      <c r="O372" s="51"/>
      <c r="P372" s="51">
        <v>15000</v>
      </c>
      <c r="Q372" s="51"/>
      <c r="R372" s="51"/>
      <c r="S372" s="51">
        <v>15000</v>
      </c>
      <c r="T372" s="51"/>
      <c r="U372" s="53">
        <v>5900</v>
      </c>
      <c r="V372" s="51"/>
      <c r="W372" s="51"/>
      <c r="X372" s="53">
        <v>5900</v>
      </c>
      <c r="Y372" s="2"/>
    </row>
    <row r="373" spans="1:25" s="43" customFormat="1" ht="38.25">
      <c r="A373" s="60" t="s">
        <v>197</v>
      </c>
      <c r="B373" s="48" t="s">
        <v>798</v>
      </c>
      <c r="C373" s="49"/>
      <c r="D373" s="46"/>
      <c r="E373" s="46"/>
      <c r="F373" s="50" t="s">
        <v>799</v>
      </c>
      <c r="G373" s="65">
        <v>17800</v>
      </c>
      <c r="H373" s="51"/>
      <c r="I373" s="51"/>
      <c r="J373" s="80">
        <v>17800</v>
      </c>
      <c r="K373" s="80">
        <v>0</v>
      </c>
      <c r="L373" s="51"/>
      <c r="M373" s="51"/>
      <c r="N373" s="51"/>
      <c r="O373" s="51"/>
      <c r="P373" s="51">
        <v>10500</v>
      </c>
      <c r="Q373" s="51"/>
      <c r="R373" s="51"/>
      <c r="S373" s="51">
        <v>10500</v>
      </c>
      <c r="T373" s="51"/>
      <c r="U373" s="53">
        <v>6400</v>
      </c>
      <c r="V373" s="51"/>
      <c r="W373" s="51"/>
      <c r="X373" s="53">
        <v>6400</v>
      </c>
      <c r="Y373" s="2"/>
    </row>
    <row r="374" spans="1:25" s="43" customFormat="1" ht="51">
      <c r="A374" s="60" t="s">
        <v>200</v>
      </c>
      <c r="B374" s="48" t="s">
        <v>800</v>
      </c>
      <c r="C374" s="49"/>
      <c r="D374" s="46"/>
      <c r="E374" s="46"/>
      <c r="F374" s="50" t="s">
        <v>801</v>
      </c>
      <c r="G374" s="65">
        <v>20000</v>
      </c>
      <c r="H374" s="51"/>
      <c r="I374" s="51"/>
      <c r="J374" s="80">
        <v>20000</v>
      </c>
      <c r="K374" s="80">
        <v>0</v>
      </c>
      <c r="L374" s="51"/>
      <c r="M374" s="51"/>
      <c r="N374" s="51"/>
      <c r="O374" s="51"/>
      <c r="P374" s="51">
        <v>11200</v>
      </c>
      <c r="Q374" s="51"/>
      <c r="R374" s="51"/>
      <c r="S374" s="51">
        <v>11200</v>
      </c>
      <c r="T374" s="51"/>
      <c r="U374" s="53">
        <v>7800</v>
      </c>
      <c r="V374" s="51"/>
      <c r="W374" s="51"/>
      <c r="X374" s="53">
        <v>7800</v>
      </c>
      <c r="Y374" s="2"/>
    </row>
    <row r="375" spans="1:25" s="43" customFormat="1" ht="25.5">
      <c r="A375" s="60" t="s">
        <v>203</v>
      </c>
      <c r="B375" s="48" t="s">
        <v>802</v>
      </c>
      <c r="C375" s="49"/>
      <c r="D375" s="46"/>
      <c r="E375" s="46"/>
      <c r="F375" s="50" t="s">
        <v>803</v>
      </c>
      <c r="G375" s="65">
        <v>20000</v>
      </c>
      <c r="H375" s="51"/>
      <c r="I375" s="51"/>
      <c r="J375" s="80">
        <v>20000</v>
      </c>
      <c r="K375" s="80">
        <v>0</v>
      </c>
      <c r="L375" s="51"/>
      <c r="M375" s="51"/>
      <c r="N375" s="51"/>
      <c r="O375" s="51"/>
      <c r="P375" s="51">
        <v>11000</v>
      </c>
      <c r="Q375" s="51"/>
      <c r="R375" s="51"/>
      <c r="S375" s="51">
        <v>11000</v>
      </c>
      <c r="T375" s="51"/>
      <c r="U375" s="53">
        <v>8000</v>
      </c>
      <c r="V375" s="51"/>
      <c r="W375" s="51"/>
      <c r="X375" s="53">
        <v>8000</v>
      </c>
      <c r="Y375" s="2"/>
    </row>
    <row r="376" spans="1:25" s="43" customFormat="1" ht="25.5">
      <c r="A376" s="60" t="s">
        <v>206</v>
      </c>
      <c r="B376" s="48" t="s">
        <v>804</v>
      </c>
      <c r="C376" s="49"/>
      <c r="D376" s="46"/>
      <c r="E376" s="46"/>
      <c r="F376" s="50" t="s">
        <v>805</v>
      </c>
      <c r="G376" s="65">
        <v>27621</v>
      </c>
      <c r="H376" s="51"/>
      <c r="I376" s="51"/>
      <c r="J376" s="80">
        <v>25000</v>
      </c>
      <c r="K376" s="80">
        <v>2621</v>
      </c>
      <c r="L376" s="51"/>
      <c r="M376" s="51"/>
      <c r="N376" s="51"/>
      <c r="O376" s="51"/>
      <c r="P376" s="51">
        <v>13000</v>
      </c>
      <c r="Q376" s="51"/>
      <c r="R376" s="51"/>
      <c r="S376" s="51">
        <v>13000</v>
      </c>
      <c r="T376" s="51"/>
      <c r="U376" s="53">
        <v>10800</v>
      </c>
      <c r="V376" s="51"/>
      <c r="W376" s="51"/>
      <c r="X376" s="53">
        <v>10800</v>
      </c>
      <c r="Y376" s="2"/>
    </row>
    <row r="377" spans="1:25" s="43" customFormat="1" ht="25.5">
      <c r="A377" s="60" t="s">
        <v>209</v>
      </c>
      <c r="B377" s="48" t="s">
        <v>806</v>
      </c>
      <c r="C377" s="49"/>
      <c r="D377" s="46"/>
      <c r="E377" s="46"/>
      <c r="F377" s="50" t="s">
        <v>807</v>
      </c>
      <c r="G377" s="65">
        <v>9000</v>
      </c>
      <c r="H377" s="51"/>
      <c r="I377" s="51"/>
      <c r="J377" s="80">
        <v>9000</v>
      </c>
      <c r="K377" s="80">
        <v>0</v>
      </c>
      <c r="L377" s="51"/>
      <c r="M377" s="51"/>
      <c r="N377" s="51"/>
      <c r="O377" s="51"/>
      <c r="P377" s="51">
        <v>6333</v>
      </c>
      <c r="Q377" s="51"/>
      <c r="R377" s="51"/>
      <c r="S377" s="51">
        <v>6333</v>
      </c>
      <c r="T377" s="51"/>
      <c r="U377" s="53">
        <v>2200</v>
      </c>
      <c r="V377" s="51"/>
      <c r="W377" s="51"/>
      <c r="X377" s="53">
        <v>2200</v>
      </c>
      <c r="Y377" s="2"/>
    </row>
    <row r="378" spans="1:25" s="43" customFormat="1" ht="38.25">
      <c r="A378" s="60" t="s">
        <v>212</v>
      </c>
      <c r="B378" s="48" t="s">
        <v>808</v>
      </c>
      <c r="C378" s="49"/>
      <c r="D378" s="46"/>
      <c r="E378" s="46"/>
      <c r="F378" s="50" t="s">
        <v>809</v>
      </c>
      <c r="G378" s="65">
        <v>36659</v>
      </c>
      <c r="H378" s="51"/>
      <c r="I378" s="51"/>
      <c r="J378" s="80">
        <v>27494</v>
      </c>
      <c r="K378" s="80">
        <v>9165</v>
      </c>
      <c r="L378" s="51"/>
      <c r="M378" s="51"/>
      <c r="N378" s="51"/>
      <c r="O378" s="51"/>
      <c r="P378" s="51">
        <v>31482</v>
      </c>
      <c r="Q378" s="51"/>
      <c r="R378" s="51"/>
      <c r="S378" s="51">
        <v>26349</v>
      </c>
      <c r="T378" s="51">
        <v>5133</v>
      </c>
      <c r="U378" s="53">
        <v>0</v>
      </c>
      <c r="V378" s="51"/>
      <c r="W378" s="51"/>
      <c r="X378" s="53">
        <v>0</v>
      </c>
      <c r="Y378" s="2"/>
    </row>
    <row r="379" spans="1:25" s="43" customFormat="1" ht="38.25">
      <c r="A379" s="60" t="s">
        <v>215</v>
      </c>
      <c r="B379" s="48" t="s">
        <v>810</v>
      </c>
      <c r="C379" s="49"/>
      <c r="D379" s="46"/>
      <c r="E379" s="46"/>
      <c r="F379" s="50" t="s">
        <v>811</v>
      </c>
      <c r="G379" s="65">
        <v>11000</v>
      </c>
      <c r="H379" s="51"/>
      <c r="I379" s="51"/>
      <c r="J379" s="80">
        <v>10000</v>
      </c>
      <c r="K379" s="80">
        <v>1000</v>
      </c>
      <c r="L379" s="51"/>
      <c r="M379" s="51"/>
      <c r="N379" s="51"/>
      <c r="O379" s="51"/>
      <c r="P379" s="51">
        <v>5973</v>
      </c>
      <c r="Q379" s="51"/>
      <c r="R379" s="51"/>
      <c r="S379" s="51">
        <v>5973</v>
      </c>
      <c r="T379" s="51"/>
      <c r="U379" s="53">
        <v>3500</v>
      </c>
      <c r="V379" s="51"/>
      <c r="W379" s="51"/>
      <c r="X379" s="53">
        <v>3500</v>
      </c>
      <c r="Y379" s="2"/>
    </row>
    <row r="380" spans="1:25" s="43" customFormat="1" ht="38.25">
      <c r="A380" s="60" t="s">
        <v>218</v>
      </c>
      <c r="B380" s="48" t="s">
        <v>812</v>
      </c>
      <c r="C380" s="49"/>
      <c r="D380" s="46"/>
      <c r="E380" s="46"/>
      <c r="F380" s="50" t="s">
        <v>813</v>
      </c>
      <c r="G380" s="65">
        <v>7000</v>
      </c>
      <c r="H380" s="51"/>
      <c r="I380" s="51"/>
      <c r="J380" s="80">
        <v>7000</v>
      </c>
      <c r="K380" s="80">
        <v>0</v>
      </c>
      <c r="L380" s="51"/>
      <c r="M380" s="51"/>
      <c r="N380" s="51"/>
      <c r="O380" s="51"/>
      <c r="P380" s="51">
        <v>2700</v>
      </c>
      <c r="Q380" s="51"/>
      <c r="R380" s="51"/>
      <c r="S380" s="51">
        <v>2700</v>
      </c>
      <c r="T380" s="51"/>
      <c r="U380" s="53">
        <v>4000</v>
      </c>
      <c r="V380" s="51"/>
      <c r="W380" s="51"/>
      <c r="X380" s="53">
        <v>4000</v>
      </c>
      <c r="Y380" s="2"/>
    </row>
    <row r="381" spans="1:25" s="43" customFormat="1" ht="25.5">
      <c r="A381" s="60" t="s">
        <v>221</v>
      </c>
      <c r="B381" s="48" t="s">
        <v>814</v>
      </c>
      <c r="C381" s="49"/>
      <c r="D381" s="46"/>
      <c r="E381" s="46"/>
      <c r="F381" s="50" t="s">
        <v>815</v>
      </c>
      <c r="G381" s="65">
        <v>14000</v>
      </c>
      <c r="H381" s="51"/>
      <c r="I381" s="51"/>
      <c r="J381" s="80">
        <v>14000</v>
      </c>
      <c r="K381" s="80">
        <v>0</v>
      </c>
      <c r="L381" s="51"/>
      <c r="M381" s="51"/>
      <c r="N381" s="51"/>
      <c r="O381" s="51"/>
      <c r="P381" s="51">
        <v>9540</v>
      </c>
      <c r="Q381" s="51"/>
      <c r="R381" s="51"/>
      <c r="S381" s="51">
        <v>9540</v>
      </c>
      <c r="T381" s="51"/>
      <c r="U381" s="53">
        <v>3800</v>
      </c>
      <c r="V381" s="51"/>
      <c r="W381" s="51"/>
      <c r="X381" s="53">
        <v>3800</v>
      </c>
      <c r="Y381" s="2"/>
    </row>
    <row r="382" spans="1:25" s="43" customFormat="1" ht="25.5">
      <c r="A382" s="60" t="s">
        <v>224</v>
      </c>
      <c r="B382" s="64" t="s">
        <v>816</v>
      </c>
      <c r="C382" s="49"/>
      <c r="D382" s="46"/>
      <c r="E382" s="46"/>
      <c r="F382" s="50" t="s">
        <v>817</v>
      </c>
      <c r="G382" s="65">
        <v>7500</v>
      </c>
      <c r="H382" s="51"/>
      <c r="I382" s="51"/>
      <c r="J382" s="80">
        <v>7500</v>
      </c>
      <c r="K382" s="80">
        <v>0</v>
      </c>
      <c r="L382" s="51"/>
      <c r="M382" s="51"/>
      <c r="N382" s="51"/>
      <c r="O382" s="51"/>
      <c r="P382" s="51">
        <v>2800</v>
      </c>
      <c r="Q382" s="51"/>
      <c r="R382" s="51"/>
      <c r="S382" s="51">
        <v>2800</v>
      </c>
      <c r="T382" s="51"/>
      <c r="U382" s="53">
        <v>4300</v>
      </c>
      <c r="V382" s="51"/>
      <c r="W382" s="51"/>
      <c r="X382" s="53">
        <v>4300</v>
      </c>
      <c r="Y382" s="2"/>
    </row>
    <row r="383" spans="1:25" s="43" customFormat="1" ht="38.25">
      <c r="A383" s="60" t="s">
        <v>227</v>
      </c>
      <c r="B383" s="48" t="s">
        <v>818</v>
      </c>
      <c r="C383" s="49"/>
      <c r="D383" s="46"/>
      <c r="E383" s="46"/>
      <c r="F383" s="50" t="s">
        <v>819</v>
      </c>
      <c r="G383" s="65">
        <v>18000</v>
      </c>
      <c r="H383" s="51"/>
      <c r="I383" s="51"/>
      <c r="J383" s="80">
        <v>16000</v>
      </c>
      <c r="K383" s="80">
        <v>2000</v>
      </c>
      <c r="L383" s="51"/>
      <c r="M383" s="51"/>
      <c r="N383" s="51"/>
      <c r="O383" s="51"/>
      <c r="P383" s="51">
        <v>11250</v>
      </c>
      <c r="Q383" s="51"/>
      <c r="R383" s="51"/>
      <c r="S383" s="51">
        <v>11250</v>
      </c>
      <c r="T383" s="51"/>
      <c r="U383" s="53">
        <v>4000</v>
      </c>
      <c r="V383" s="51"/>
      <c r="W383" s="51"/>
      <c r="X383" s="53">
        <v>4000</v>
      </c>
      <c r="Y383" s="2"/>
    </row>
    <row r="384" spans="1:25" s="43" customFormat="1" ht="25.5">
      <c r="A384" s="60" t="s">
        <v>230</v>
      </c>
      <c r="B384" s="81" t="s">
        <v>820</v>
      </c>
      <c r="C384" s="49"/>
      <c r="D384" s="46"/>
      <c r="E384" s="46"/>
      <c r="F384" s="50" t="s">
        <v>821</v>
      </c>
      <c r="G384" s="65">
        <v>26000</v>
      </c>
      <c r="H384" s="51"/>
      <c r="I384" s="51"/>
      <c r="J384" s="80">
        <v>24000</v>
      </c>
      <c r="K384" s="80">
        <v>2000</v>
      </c>
      <c r="L384" s="51"/>
      <c r="M384" s="51"/>
      <c r="N384" s="51"/>
      <c r="O384" s="51"/>
      <c r="P384" s="51">
        <v>12700</v>
      </c>
      <c r="Q384" s="51"/>
      <c r="R384" s="51"/>
      <c r="S384" s="51">
        <v>12700</v>
      </c>
      <c r="T384" s="51"/>
      <c r="U384" s="53">
        <v>8100</v>
      </c>
      <c r="V384" s="51"/>
      <c r="W384" s="51"/>
      <c r="X384" s="53">
        <v>8100</v>
      </c>
      <c r="Y384" s="2"/>
    </row>
    <row r="385" spans="1:25" s="43" customFormat="1" ht="38.25">
      <c r="A385" s="60" t="s">
        <v>233</v>
      </c>
      <c r="B385" s="48" t="s">
        <v>822</v>
      </c>
      <c r="C385" s="49"/>
      <c r="D385" s="46"/>
      <c r="E385" s="46"/>
      <c r="F385" s="50" t="s">
        <v>823</v>
      </c>
      <c r="G385" s="65">
        <v>30000</v>
      </c>
      <c r="H385" s="51"/>
      <c r="I385" s="51"/>
      <c r="J385" s="80">
        <v>30000</v>
      </c>
      <c r="K385" s="80">
        <v>0</v>
      </c>
      <c r="L385" s="51"/>
      <c r="M385" s="51"/>
      <c r="N385" s="51"/>
      <c r="O385" s="51"/>
      <c r="P385" s="51">
        <v>13679</v>
      </c>
      <c r="Q385" s="51"/>
      <c r="R385" s="51"/>
      <c r="S385" s="51">
        <v>13679</v>
      </c>
      <c r="T385" s="51"/>
      <c r="U385" s="53">
        <v>10300</v>
      </c>
      <c r="V385" s="51"/>
      <c r="W385" s="51"/>
      <c r="X385" s="53">
        <v>10300</v>
      </c>
      <c r="Y385" s="2"/>
    </row>
    <row r="386" spans="1:25" s="43" customFormat="1" ht="25.5">
      <c r="A386" s="60" t="s">
        <v>236</v>
      </c>
      <c r="B386" s="68" t="s">
        <v>824</v>
      </c>
      <c r="C386" s="49"/>
      <c r="D386" s="46"/>
      <c r="E386" s="46"/>
      <c r="F386" s="82" t="s">
        <v>825</v>
      </c>
      <c r="G386" s="65">
        <v>1969</v>
      </c>
      <c r="H386" s="51"/>
      <c r="I386" s="51"/>
      <c r="J386" s="80">
        <v>1969</v>
      </c>
      <c r="K386" s="80"/>
      <c r="L386" s="51"/>
      <c r="M386" s="51"/>
      <c r="N386" s="51"/>
      <c r="O386" s="51"/>
      <c r="P386" s="51">
        <v>1597</v>
      </c>
      <c r="Q386" s="51"/>
      <c r="R386" s="51"/>
      <c r="S386" s="51">
        <v>1597</v>
      </c>
      <c r="T386" s="51"/>
      <c r="U386" s="53">
        <v>372</v>
      </c>
      <c r="V386" s="51"/>
      <c r="W386" s="51"/>
      <c r="X386" s="53">
        <v>372</v>
      </c>
      <c r="Y386" s="2"/>
    </row>
    <row r="387" spans="1:25" s="43" customFormat="1" ht="38.25">
      <c r="A387" s="60" t="s">
        <v>400</v>
      </c>
      <c r="B387" s="68" t="s">
        <v>826</v>
      </c>
      <c r="C387" s="49"/>
      <c r="D387" s="46"/>
      <c r="E387" s="46"/>
      <c r="F387" s="82" t="s">
        <v>827</v>
      </c>
      <c r="G387" s="65">
        <v>3902</v>
      </c>
      <c r="H387" s="51"/>
      <c r="I387" s="51"/>
      <c r="J387" s="80">
        <v>2702</v>
      </c>
      <c r="K387" s="80"/>
      <c r="L387" s="51"/>
      <c r="M387" s="51"/>
      <c r="N387" s="51"/>
      <c r="O387" s="51"/>
      <c r="P387" s="51">
        <v>3838</v>
      </c>
      <c r="Q387" s="51"/>
      <c r="R387" s="51"/>
      <c r="S387" s="51">
        <v>2638</v>
      </c>
      <c r="T387" s="51"/>
      <c r="U387" s="53">
        <v>64</v>
      </c>
      <c r="V387" s="51"/>
      <c r="W387" s="51"/>
      <c r="X387" s="53">
        <v>64</v>
      </c>
      <c r="Y387" s="2"/>
    </row>
    <row r="388" spans="1:25" s="43" customFormat="1" ht="25.5">
      <c r="A388" s="60" t="s">
        <v>405</v>
      </c>
      <c r="B388" s="68" t="s">
        <v>828</v>
      </c>
      <c r="C388" s="49"/>
      <c r="D388" s="46"/>
      <c r="E388" s="46"/>
      <c r="F388" s="82" t="s">
        <v>829</v>
      </c>
      <c r="G388" s="65">
        <v>6661</v>
      </c>
      <c r="H388" s="51"/>
      <c r="I388" s="51"/>
      <c r="J388" s="80">
        <v>5661</v>
      </c>
      <c r="K388" s="80"/>
      <c r="L388" s="51"/>
      <c r="M388" s="51"/>
      <c r="N388" s="51"/>
      <c r="O388" s="51"/>
      <c r="P388" s="51">
        <v>6500</v>
      </c>
      <c r="Q388" s="51"/>
      <c r="R388" s="51"/>
      <c r="S388" s="51">
        <v>5500</v>
      </c>
      <c r="T388" s="51"/>
      <c r="U388" s="53">
        <v>161</v>
      </c>
      <c r="V388" s="51"/>
      <c r="W388" s="51"/>
      <c r="X388" s="53">
        <v>161</v>
      </c>
      <c r="Y388" s="2"/>
    </row>
    <row r="389" spans="1:25" s="43" customFormat="1" ht="25.5">
      <c r="A389" s="60" t="s">
        <v>410</v>
      </c>
      <c r="B389" s="68" t="s">
        <v>830</v>
      </c>
      <c r="C389" s="49"/>
      <c r="D389" s="46"/>
      <c r="E389" s="46"/>
      <c r="F389" s="82" t="s">
        <v>831</v>
      </c>
      <c r="G389" s="65">
        <v>3137</v>
      </c>
      <c r="H389" s="51"/>
      <c r="I389" s="51"/>
      <c r="J389" s="80">
        <v>3137</v>
      </c>
      <c r="K389" s="80"/>
      <c r="L389" s="51"/>
      <c r="M389" s="51"/>
      <c r="N389" s="51"/>
      <c r="O389" s="51"/>
      <c r="P389" s="51">
        <v>2999</v>
      </c>
      <c r="Q389" s="51"/>
      <c r="R389" s="51"/>
      <c r="S389" s="51">
        <v>2999</v>
      </c>
      <c r="T389" s="51"/>
      <c r="U389" s="53">
        <v>138</v>
      </c>
      <c r="V389" s="51"/>
      <c r="W389" s="51"/>
      <c r="X389" s="53">
        <v>138</v>
      </c>
      <c r="Y389" s="2"/>
    </row>
    <row r="390" spans="1:25" s="43" customFormat="1" ht="25.5">
      <c r="A390" s="60" t="s">
        <v>415</v>
      </c>
      <c r="B390" s="68" t="s">
        <v>832</v>
      </c>
      <c r="C390" s="49"/>
      <c r="D390" s="46"/>
      <c r="E390" s="46"/>
      <c r="F390" s="82" t="s">
        <v>833</v>
      </c>
      <c r="G390" s="65">
        <v>3567</v>
      </c>
      <c r="H390" s="51"/>
      <c r="I390" s="51"/>
      <c r="J390" s="80">
        <v>3567</v>
      </c>
      <c r="K390" s="80"/>
      <c r="L390" s="51"/>
      <c r="M390" s="51"/>
      <c r="N390" s="51"/>
      <c r="O390" s="51"/>
      <c r="P390" s="51">
        <v>3100</v>
      </c>
      <c r="Q390" s="51"/>
      <c r="R390" s="51"/>
      <c r="S390" s="51">
        <v>3100</v>
      </c>
      <c r="T390" s="51"/>
      <c r="U390" s="53">
        <v>467</v>
      </c>
      <c r="V390" s="51"/>
      <c r="W390" s="51"/>
      <c r="X390" s="53">
        <v>467</v>
      </c>
      <c r="Y390" s="2"/>
    </row>
    <row r="391" spans="1:25" s="43" customFormat="1" ht="25.5">
      <c r="A391" s="60" t="s">
        <v>420</v>
      </c>
      <c r="B391" s="68" t="s">
        <v>834</v>
      </c>
      <c r="C391" s="49"/>
      <c r="D391" s="46"/>
      <c r="E391" s="46"/>
      <c r="F391" s="82" t="s">
        <v>835</v>
      </c>
      <c r="G391" s="65">
        <v>3821</v>
      </c>
      <c r="H391" s="51"/>
      <c r="I391" s="51"/>
      <c r="J391" s="80">
        <v>3821</v>
      </c>
      <c r="K391" s="80"/>
      <c r="L391" s="51"/>
      <c r="M391" s="51"/>
      <c r="N391" s="51"/>
      <c r="O391" s="51"/>
      <c r="P391" s="51">
        <v>3387</v>
      </c>
      <c r="Q391" s="51"/>
      <c r="R391" s="51"/>
      <c r="S391" s="51">
        <v>3387</v>
      </c>
      <c r="T391" s="51"/>
      <c r="U391" s="53">
        <v>434</v>
      </c>
      <c r="V391" s="51"/>
      <c r="W391" s="51"/>
      <c r="X391" s="53">
        <v>434</v>
      </c>
      <c r="Y391" s="2"/>
    </row>
    <row r="392" spans="1:25" s="43" customFormat="1" ht="25.5">
      <c r="A392" s="60" t="s">
        <v>425</v>
      </c>
      <c r="B392" s="68" t="s">
        <v>836</v>
      </c>
      <c r="C392" s="49"/>
      <c r="D392" s="46"/>
      <c r="E392" s="46"/>
      <c r="F392" s="82" t="s">
        <v>837</v>
      </c>
      <c r="G392" s="65">
        <v>4127</v>
      </c>
      <c r="H392" s="51"/>
      <c r="I392" s="51"/>
      <c r="J392" s="80">
        <v>4127</v>
      </c>
      <c r="K392" s="80"/>
      <c r="L392" s="51"/>
      <c r="M392" s="51"/>
      <c r="N392" s="51"/>
      <c r="O392" s="51"/>
      <c r="P392" s="51">
        <v>3977</v>
      </c>
      <c r="Q392" s="51"/>
      <c r="R392" s="51"/>
      <c r="S392" s="51">
        <v>3977</v>
      </c>
      <c r="T392" s="51"/>
      <c r="U392" s="53">
        <v>150</v>
      </c>
      <c r="V392" s="51"/>
      <c r="W392" s="51"/>
      <c r="X392" s="53">
        <v>150</v>
      </c>
      <c r="Y392" s="2"/>
    </row>
    <row r="393" spans="1:25" s="43" customFormat="1" ht="25.5">
      <c r="A393" s="60" t="s">
        <v>430</v>
      </c>
      <c r="B393" s="68" t="s">
        <v>838</v>
      </c>
      <c r="C393" s="49"/>
      <c r="D393" s="46"/>
      <c r="E393" s="46"/>
      <c r="F393" s="82" t="s">
        <v>839</v>
      </c>
      <c r="G393" s="65">
        <v>2330</v>
      </c>
      <c r="H393" s="51"/>
      <c r="I393" s="51"/>
      <c r="J393" s="80">
        <v>2330</v>
      </c>
      <c r="K393" s="80"/>
      <c r="L393" s="51"/>
      <c r="M393" s="51"/>
      <c r="N393" s="51"/>
      <c r="O393" s="51"/>
      <c r="P393" s="51">
        <v>2282</v>
      </c>
      <c r="Q393" s="51"/>
      <c r="R393" s="51"/>
      <c r="S393" s="51">
        <v>2282</v>
      </c>
      <c r="T393" s="51"/>
      <c r="U393" s="53">
        <v>48</v>
      </c>
      <c r="V393" s="51"/>
      <c r="W393" s="51"/>
      <c r="X393" s="53">
        <v>48</v>
      </c>
      <c r="Y393" s="2"/>
    </row>
    <row r="394" spans="1:25" s="43" customFormat="1" ht="25.5">
      <c r="A394" s="60" t="s">
        <v>435</v>
      </c>
      <c r="B394" s="68" t="s">
        <v>840</v>
      </c>
      <c r="C394" s="49"/>
      <c r="D394" s="46"/>
      <c r="E394" s="46"/>
      <c r="F394" s="82" t="s">
        <v>841</v>
      </c>
      <c r="G394" s="65">
        <v>9390</v>
      </c>
      <c r="H394" s="51"/>
      <c r="I394" s="51"/>
      <c r="J394" s="80">
        <v>9390</v>
      </c>
      <c r="K394" s="80"/>
      <c r="L394" s="51"/>
      <c r="M394" s="51"/>
      <c r="N394" s="51"/>
      <c r="O394" s="51"/>
      <c r="P394" s="51">
        <v>7448</v>
      </c>
      <c r="Q394" s="51"/>
      <c r="R394" s="51"/>
      <c r="S394" s="51">
        <v>7448</v>
      </c>
      <c r="T394" s="51"/>
      <c r="U394" s="53">
        <v>1942</v>
      </c>
      <c r="V394" s="51"/>
      <c r="W394" s="51"/>
      <c r="X394" s="53">
        <v>1942</v>
      </c>
      <c r="Y394" s="2"/>
    </row>
    <row r="395" spans="1:25" s="43" customFormat="1" ht="25.5">
      <c r="A395" s="60" t="s">
        <v>440</v>
      </c>
      <c r="B395" s="68" t="s">
        <v>842</v>
      </c>
      <c r="C395" s="49"/>
      <c r="D395" s="46"/>
      <c r="E395" s="46"/>
      <c r="F395" s="82" t="s">
        <v>843</v>
      </c>
      <c r="G395" s="65">
        <v>5810</v>
      </c>
      <c r="H395" s="51"/>
      <c r="I395" s="51"/>
      <c r="J395" s="80">
        <v>5810</v>
      </c>
      <c r="K395" s="80"/>
      <c r="L395" s="51"/>
      <c r="M395" s="51"/>
      <c r="N395" s="51"/>
      <c r="O395" s="51"/>
      <c r="P395" s="51">
        <v>3800</v>
      </c>
      <c r="Q395" s="51"/>
      <c r="R395" s="51"/>
      <c r="S395" s="51">
        <v>3800</v>
      </c>
      <c r="T395" s="51"/>
      <c r="U395" s="53">
        <v>2010</v>
      </c>
      <c r="V395" s="51"/>
      <c r="W395" s="51"/>
      <c r="X395" s="53">
        <v>2010</v>
      </c>
      <c r="Y395" s="2"/>
    </row>
    <row r="396" spans="1:25" s="43" customFormat="1" ht="25.5">
      <c r="A396" s="60" t="s">
        <v>445</v>
      </c>
      <c r="B396" s="68" t="s">
        <v>844</v>
      </c>
      <c r="C396" s="49"/>
      <c r="D396" s="46"/>
      <c r="E396" s="46"/>
      <c r="F396" s="82" t="s">
        <v>845</v>
      </c>
      <c r="G396" s="65">
        <v>6744</v>
      </c>
      <c r="H396" s="51"/>
      <c r="I396" s="51"/>
      <c r="J396" s="80">
        <v>6744</v>
      </c>
      <c r="K396" s="80"/>
      <c r="L396" s="51"/>
      <c r="M396" s="51"/>
      <c r="N396" s="51"/>
      <c r="O396" s="51"/>
      <c r="P396" s="51">
        <v>4709</v>
      </c>
      <c r="Q396" s="51"/>
      <c r="R396" s="51"/>
      <c r="S396" s="51">
        <v>4709</v>
      </c>
      <c r="T396" s="51"/>
      <c r="U396" s="53">
        <v>2035</v>
      </c>
      <c r="V396" s="51"/>
      <c r="W396" s="51"/>
      <c r="X396" s="53">
        <v>2035</v>
      </c>
      <c r="Y396" s="2"/>
    </row>
    <row r="397" spans="1:25" s="43" customFormat="1" ht="25.5">
      <c r="A397" s="60" t="s">
        <v>450</v>
      </c>
      <c r="B397" s="68" t="s">
        <v>846</v>
      </c>
      <c r="C397" s="49"/>
      <c r="D397" s="46"/>
      <c r="E397" s="46"/>
      <c r="F397" s="82" t="s">
        <v>847</v>
      </c>
      <c r="G397" s="65">
        <v>4051</v>
      </c>
      <c r="H397" s="51"/>
      <c r="I397" s="51"/>
      <c r="J397" s="80">
        <v>4051</v>
      </c>
      <c r="K397" s="80"/>
      <c r="L397" s="51"/>
      <c r="M397" s="51"/>
      <c r="N397" s="51"/>
      <c r="O397" s="51"/>
      <c r="P397" s="51">
        <v>3576</v>
      </c>
      <c r="Q397" s="51"/>
      <c r="R397" s="51"/>
      <c r="S397" s="51">
        <v>3576</v>
      </c>
      <c r="T397" s="51"/>
      <c r="U397" s="53">
        <v>475</v>
      </c>
      <c r="V397" s="51"/>
      <c r="W397" s="51"/>
      <c r="X397" s="53">
        <v>475</v>
      </c>
      <c r="Y397" s="2"/>
    </row>
    <row r="398" spans="1:25" s="43" customFormat="1" ht="51">
      <c r="A398" s="60" t="s">
        <v>455</v>
      </c>
      <c r="B398" s="68" t="s">
        <v>848</v>
      </c>
      <c r="C398" s="49"/>
      <c r="D398" s="46"/>
      <c r="E398" s="46"/>
      <c r="F398" s="82" t="s">
        <v>849</v>
      </c>
      <c r="G398" s="65">
        <v>5999</v>
      </c>
      <c r="H398" s="51"/>
      <c r="I398" s="51"/>
      <c r="J398" s="80">
        <v>1071</v>
      </c>
      <c r="K398" s="80"/>
      <c r="L398" s="51"/>
      <c r="M398" s="51"/>
      <c r="N398" s="51"/>
      <c r="O398" s="51"/>
      <c r="P398" s="51">
        <v>5498</v>
      </c>
      <c r="Q398" s="51"/>
      <c r="R398" s="51"/>
      <c r="S398" s="51">
        <v>570</v>
      </c>
      <c r="T398" s="51"/>
      <c r="U398" s="53">
        <v>501</v>
      </c>
      <c r="V398" s="51"/>
      <c r="W398" s="51"/>
      <c r="X398" s="53">
        <v>501</v>
      </c>
      <c r="Y398" s="2"/>
    </row>
    <row r="399" spans="1:25" s="43" customFormat="1" ht="38.25">
      <c r="A399" s="60" t="s">
        <v>460</v>
      </c>
      <c r="B399" s="68" t="s">
        <v>850</v>
      </c>
      <c r="C399" s="49"/>
      <c r="D399" s="46"/>
      <c r="E399" s="46"/>
      <c r="F399" s="82" t="s">
        <v>851</v>
      </c>
      <c r="G399" s="65">
        <v>7185</v>
      </c>
      <c r="H399" s="51"/>
      <c r="I399" s="51"/>
      <c r="J399" s="80">
        <v>435</v>
      </c>
      <c r="K399" s="80"/>
      <c r="L399" s="51"/>
      <c r="M399" s="51"/>
      <c r="N399" s="51"/>
      <c r="O399" s="51"/>
      <c r="P399" s="51">
        <v>6850</v>
      </c>
      <c r="Q399" s="51"/>
      <c r="R399" s="51"/>
      <c r="S399" s="51">
        <v>100</v>
      </c>
      <c r="T399" s="51"/>
      <c r="U399" s="53">
        <v>335</v>
      </c>
      <c r="V399" s="51"/>
      <c r="W399" s="51"/>
      <c r="X399" s="53">
        <v>335</v>
      </c>
      <c r="Y399" s="2"/>
    </row>
    <row r="400" spans="1:25" s="43" customFormat="1" ht="25.5">
      <c r="A400" s="60" t="s">
        <v>465</v>
      </c>
      <c r="B400" s="68" t="s">
        <v>852</v>
      </c>
      <c r="C400" s="49"/>
      <c r="D400" s="46"/>
      <c r="E400" s="46"/>
      <c r="F400" s="82" t="s">
        <v>853</v>
      </c>
      <c r="G400" s="65">
        <v>9893</v>
      </c>
      <c r="H400" s="51"/>
      <c r="I400" s="51"/>
      <c r="J400" s="80">
        <v>443</v>
      </c>
      <c r="K400" s="80"/>
      <c r="L400" s="51"/>
      <c r="M400" s="51"/>
      <c r="N400" s="51"/>
      <c r="O400" s="51"/>
      <c r="P400" s="51">
        <v>9530</v>
      </c>
      <c r="Q400" s="51"/>
      <c r="R400" s="51"/>
      <c r="S400" s="51">
        <v>80</v>
      </c>
      <c r="T400" s="51"/>
      <c r="U400" s="53">
        <v>363</v>
      </c>
      <c r="V400" s="51"/>
      <c r="W400" s="51"/>
      <c r="X400" s="53">
        <v>363</v>
      </c>
      <c r="Y400" s="2"/>
    </row>
    <row r="401" spans="1:25" s="43" customFormat="1" ht="38.25">
      <c r="A401" s="60" t="s">
        <v>470</v>
      </c>
      <c r="B401" s="68" t="s">
        <v>854</v>
      </c>
      <c r="C401" s="49"/>
      <c r="D401" s="46"/>
      <c r="E401" s="46"/>
      <c r="F401" s="82" t="s">
        <v>855</v>
      </c>
      <c r="G401" s="65">
        <v>11661</v>
      </c>
      <c r="H401" s="51"/>
      <c r="I401" s="51"/>
      <c r="J401" s="80">
        <v>577</v>
      </c>
      <c r="K401" s="80"/>
      <c r="L401" s="51"/>
      <c r="M401" s="51"/>
      <c r="N401" s="51"/>
      <c r="O401" s="51"/>
      <c r="P401" s="51">
        <v>11184</v>
      </c>
      <c r="Q401" s="51"/>
      <c r="R401" s="51"/>
      <c r="S401" s="51">
        <v>100</v>
      </c>
      <c r="T401" s="51"/>
      <c r="U401" s="53">
        <v>477</v>
      </c>
      <c r="V401" s="51"/>
      <c r="W401" s="51"/>
      <c r="X401" s="53">
        <v>477</v>
      </c>
      <c r="Y401" s="2"/>
    </row>
    <row r="402" spans="1:25" s="43" customFormat="1" ht="25.5">
      <c r="A402" s="60" t="s">
        <v>475</v>
      </c>
      <c r="B402" s="68" t="s">
        <v>856</v>
      </c>
      <c r="C402" s="49"/>
      <c r="D402" s="46"/>
      <c r="E402" s="46"/>
      <c r="F402" s="82" t="s">
        <v>857</v>
      </c>
      <c r="G402" s="65">
        <v>3801</v>
      </c>
      <c r="H402" s="51"/>
      <c r="I402" s="51"/>
      <c r="J402" s="80">
        <v>1301</v>
      </c>
      <c r="K402" s="80"/>
      <c r="L402" s="51"/>
      <c r="M402" s="51"/>
      <c r="N402" s="51"/>
      <c r="O402" s="51"/>
      <c r="P402" s="51">
        <v>2600</v>
      </c>
      <c r="Q402" s="51"/>
      <c r="R402" s="51"/>
      <c r="S402" s="51">
        <v>100</v>
      </c>
      <c r="T402" s="51"/>
      <c r="U402" s="53">
        <v>1201</v>
      </c>
      <c r="V402" s="51"/>
      <c r="W402" s="51"/>
      <c r="X402" s="53">
        <v>1201</v>
      </c>
      <c r="Y402" s="2"/>
    </row>
    <row r="403" spans="1:25" s="43" customFormat="1" ht="25.5">
      <c r="A403" s="60" t="s">
        <v>480</v>
      </c>
      <c r="B403" s="68" t="s">
        <v>858</v>
      </c>
      <c r="C403" s="49"/>
      <c r="D403" s="46"/>
      <c r="E403" s="46"/>
      <c r="F403" s="82" t="s">
        <v>859</v>
      </c>
      <c r="G403" s="65">
        <v>6209</v>
      </c>
      <c r="H403" s="51"/>
      <c r="I403" s="51"/>
      <c r="J403" s="80">
        <v>525</v>
      </c>
      <c r="K403" s="80"/>
      <c r="L403" s="51"/>
      <c r="M403" s="51"/>
      <c r="N403" s="51"/>
      <c r="O403" s="51"/>
      <c r="P403" s="51">
        <v>5884</v>
      </c>
      <c r="Q403" s="51"/>
      <c r="R403" s="51"/>
      <c r="S403" s="51">
        <v>200</v>
      </c>
      <c r="T403" s="51"/>
      <c r="U403" s="53">
        <v>325</v>
      </c>
      <c r="V403" s="51"/>
      <c r="W403" s="51"/>
      <c r="X403" s="53">
        <v>325</v>
      </c>
      <c r="Y403" s="2"/>
    </row>
    <row r="404" spans="1:25" s="43" customFormat="1" ht="25.5">
      <c r="A404" s="60" t="s">
        <v>485</v>
      </c>
      <c r="B404" s="68" t="s">
        <v>860</v>
      </c>
      <c r="C404" s="49"/>
      <c r="D404" s="46"/>
      <c r="E404" s="46"/>
      <c r="F404" s="82" t="s">
        <v>861</v>
      </c>
      <c r="G404" s="65">
        <v>6675.826</v>
      </c>
      <c r="H404" s="51"/>
      <c r="I404" s="51"/>
      <c r="J404" s="80">
        <v>675.82600000000002</v>
      </c>
      <c r="K404" s="80"/>
      <c r="L404" s="51"/>
      <c r="M404" s="51"/>
      <c r="N404" s="51"/>
      <c r="O404" s="51"/>
      <c r="P404" s="51">
        <v>6500</v>
      </c>
      <c r="Q404" s="51"/>
      <c r="R404" s="51"/>
      <c r="S404" s="51">
        <v>500</v>
      </c>
      <c r="T404" s="51"/>
      <c r="U404" s="53">
        <v>176</v>
      </c>
      <c r="V404" s="51"/>
      <c r="W404" s="51"/>
      <c r="X404" s="53">
        <v>176</v>
      </c>
      <c r="Y404" s="2"/>
    </row>
    <row r="405" spans="1:25" s="43" customFormat="1" ht="25.5">
      <c r="A405" s="60" t="s">
        <v>490</v>
      </c>
      <c r="B405" s="68" t="s">
        <v>862</v>
      </c>
      <c r="C405" s="49"/>
      <c r="D405" s="46"/>
      <c r="E405" s="46"/>
      <c r="F405" s="82" t="s">
        <v>863</v>
      </c>
      <c r="G405" s="65">
        <v>4319</v>
      </c>
      <c r="H405" s="51"/>
      <c r="I405" s="51"/>
      <c r="J405" s="80">
        <v>2319</v>
      </c>
      <c r="K405" s="80"/>
      <c r="L405" s="51"/>
      <c r="M405" s="51"/>
      <c r="N405" s="51"/>
      <c r="O405" s="51"/>
      <c r="P405" s="51">
        <v>4021</v>
      </c>
      <c r="Q405" s="51"/>
      <c r="R405" s="51"/>
      <c r="S405" s="51">
        <v>2021</v>
      </c>
      <c r="T405" s="51"/>
      <c r="U405" s="53">
        <v>298</v>
      </c>
      <c r="V405" s="51"/>
      <c r="W405" s="51"/>
      <c r="X405" s="53">
        <v>298</v>
      </c>
      <c r="Y405" s="2"/>
    </row>
    <row r="406" spans="1:25" s="43" customFormat="1" ht="25.5">
      <c r="A406" s="60" t="s">
        <v>495</v>
      </c>
      <c r="B406" s="68" t="s">
        <v>864</v>
      </c>
      <c r="C406" s="49"/>
      <c r="D406" s="46"/>
      <c r="E406" s="46"/>
      <c r="F406" s="82" t="s">
        <v>865</v>
      </c>
      <c r="G406" s="65">
        <v>6623</v>
      </c>
      <c r="H406" s="51"/>
      <c r="I406" s="51"/>
      <c r="J406" s="80">
        <v>123</v>
      </c>
      <c r="K406" s="80"/>
      <c r="L406" s="51"/>
      <c r="M406" s="51"/>
      <c r="N406" s="51"/>
      <c r="O406" s="51"/>
      <c r="P406" s="51">
        <v>6500</v>
      </c>
      <c r="Q406" s="51"/>
      <c r="R406" s="51"/>
      <c r="S406" s="51"/>
      <c r="T406" s="51"/>
      <c r="U406" s="53">
        <v>123</v>
      </c>
      <c r="V406" s="51"/>
      <c r="W406" s="51"/>
      <c r="X406" s="53">
        <v>123</v>
      </c>
      <c r="Y406" s="2"/>
    </row>
    <row r="407" spans="1:25" s="43" customFormat="1" ht="25.5">
      <c r="A407" s="60" t="s">
        <v>500</v>
      </c>
      <c r="B407" s="68" t="s">
        <v>866</v>
      </c>
      <c r="C407" s="49"/>
      <c r="D407" s="46"/>
      <c r="E407" s="46"/>
      <c r="F407" s="82" t="s">
        <v>867</v>
      </c>
      <c r="G407" s="65">
        <v>18099</v>
      </c>
      <c r="H407" s="51"/>
      <c r="I407" s="51"/>
      <c r="J407" s="80">
        <v>5099</v>
      </c>
      <c r="K407" s="80"/>
      <c r="L407" s="51"/>
      <c r="M407" s="51"/>
      <c r="N407" s="51"/>
      <c r="O407" s="51"/>
      <c r="P407" s="51">
        <v>17691</v>
      </c>
      <c r="Q407" s="51"/>
      <c r="R407" s="51"/>
      <c r="S407" s="51">
        <v>4691</v>
      </c>
      <c r="T407" s="51"/>
      <c r="U407" s="53">
        <v>408</v>
      </c>
      <c r="V407" s="51"/>
      <c r="W407" s="51"/>
      <c r="X407" s="53">
        <v>408</v>
      </c>
      <c r="Y407" s="2"/>
    </row>
    <row r="408" spans="1:25" s="43" customFormat="1" ht="38.25">
      <c r="A408" s="60" t="s">
        <v>505</v>
      </c>
      <c r="B408" s="68" t="s">
        <v>868</v>
      </c>
      <c r="C408" s="49"/>
      <c r="D408" s="46"/>
      <c r="E408" s="46"/>
      <c r="F408" s="82" t="s">
        <v>869</v>
      </c>
      <c r="G408" s="65">
        <v>7229</v>
      </c>
      <c r="H408" s="51"/>
      <c r="I408" s="51"/>
      <c r="J408" s="80">
        <v>229</v>
      </c>
      <c r="K408" s="80"/>
      <c r="L408" s="51"/>
      <c r="M408" s="51"/>
      <c r="N408" s="51"/>
      <c r="O408" s="51"/>
      <c r="P408" s="51">
        <v>7000</v>
      </c>
      <c r="Q408" s="51"/>
      <c r="R408" s="51"/>
      <c r="S408" s="51"/>
      <c r="T408" s="51"/>
      <c r="U408" s="53">
        <v>229</v>
      </c>
      <c r="V408" s="51"/>
      <c r="W408" s="51"/>
      <c r="X408" s="53">
        <v>229</v>
      </c>
      <c r="Y408" s="2"/>
    </row>
    <row r="409" spans="1:25" s="43" customFormat="1" ht="38.25">
      <c r="A409" s="60" t="s">
        <v>509</v>
      </c>
      <c r="B409" s="68" t="s">
        <v>870</v>
      </c>
      <c r="C409" s="49"/>
      <c r="D409" s="46"/>
      <c r="E409" s="46"/>
      <c r="F409" s="82" t="s">
        <v>871</v>
      </c>
      <c r="G409" s="65">
        <v>9614</v>
      </c>
      <c r="H409" s="51"/>
      <c r="I409" s="51"/>
      <c r="J409" s="80">
        <v>614</v>
      </c>
      <c r="K409" s="80"/>
      <c r="L409" s="51"/>
      <c r="M409" s="51"/>
      <c r="N409" s="51"/>
      <c r="O409" s="51"/>
      <c r="P409" s="51">
        <v>9500</v>
      </c>
      <c r="Q409" s="51"/>
      <c r="R409" s="51"/>
      <c r="S409" s="51">
        <v>500</v>
      </c>
      <c r="T409" s="51"/>
      <c r="U409" s="53">
        <v>114</v>
      </c>
      <c r="V409" s="51"/>
      <c r="W409" s="51"/>
      <c r="X409" s="53">
        <v>114</v>
      </c>
      <c r="Y409" s="2"/>
    </row>
    <row r="410" spans="1:25" s="43" customFormat="1" ht="25.5">
      <c r="A410" s="60" t="s">
        <v>513</v>
      </c>
      <c r="B410" s="68" t="s">
        <v>872</v>
      </c>
      <c r="C410" s="49"/>
      <c r="D410" s="46"/>
      <c r="E410" s="46"/>
      <c r="F410" s="82" t="s">
        <v>873</v>
      </c>
      <c r="G410" s="65">
        <v>29859</v>
      </c>
      <c r="H410" s="51"/>
      <c r="I410" s="51"/>
      <c r="J410" s="80">
        <v>4359</v>
      </c>
      <c r="K410" s="80"/>
      <c r="L410" s="51"/>
      <c r="M410" s="51"/>
      <c r="N410" s="51"/>
      <c r="O410" s="51"/>
      <c r="P410" s="51">
        <v>28685</v>
      </c>
      <c r="Q410" s="51"/>
      <c r="R410" s="51"/>
      <c r="S410" s="51">
        <v>3185</v>
      </c>
      <c r="T410" s="51"/>
      <c r="U410" s="53">
        <v>1174</v>
      </c>
      <c r="V410" s="51"/>
      <c r="W410" s="51"/>
      <c r="X410" s="53">
        <v>1174</v>
      </c>
      <c r="Y410" s="2"/>
    </row>
    <row r="411" spans="1:25" s="43" customFormat="1" ht="38.25">
      <c r="A411" s="60" t="s">
        <v>517</v>
      </c>
      <c r="B411" s="68" t="s">
        <v>874</v>
      </c>
      <c r="C411" s="49"/>
      <c r="D411" s="46"/>
      <c r="E411" s="46"/>
      <c r="F411" s="82" t="s">
        <v>875</v>
      </c>
      <c r="G411" s="65">
        <v>7040</v>
      </c>
      <c r="H411" s="51"/>
      <c r="I411" s="51"/>
      <c r="J411" s="80">
        <v>1408</v>
      </c>
      <c r="K411" s="80"/>
      <c r="L411" s="51"/>
      <c r="M411" s="51"/>
      <c r="N411" s="51"/>
      <c r="O411" s="51"/>
      <c r="P411" s="51">
        <v>6334</v>
      </c>
      <c r="Q411" s="51"/>
      <c r="R411" s="51"/>
      <c r="S411" s="51">
        <v>702</v>
      </c>
      <c r="T411" s="51"/>
      <c r="U411" s="53">
        <v>360</v>
      </c>
      <c r="V411" s="51"/>
      <c r="W411" s="51"/>
      <c r="X411" s="53">
        <v>360</v>
      </c>
      <c r="Y411" s="2"/>
    </row>
    <row r="412" spans="1:25" s="43" customFormat="1" ht="25.5">
      <c r="A412" s="60" t="s">
        <v>522</v>
      </c>
      <c r="B412" s="68" t="s">
        <v>876</v>
      </c>
      <c r="C412" s="49"/>
      <c r="D412" s="46"/>
      <c r="E412" s="46"/>
      <c r="F412" s="82" t="s">
        <v>877</v>
      </c>
      <c r="G412" s="65">
        <v>12000</v>
      </c>
      <c r="H412" s="51"/>
      <c r="I412" s="51"/>
      <c r="J412" s="80">
        <v>5000</v>
      </c>
      <c r="K412" s="80"/>
      <c r="L412" s="51"/>
      <c r="M412" s="51"/>
      <c r="N412" s="51"/>
      <c r="O412" s="51"/>
      <c r="P412" s="51">
        <v>9254</v>
      </c>
      <c r="Q412" s="51"/>
      <c r="R412" s="51"/>
      <c r="S412" s="51">
        <v>2254</v>
      </c>
      <c r="T412" s="51"/>
      <c r="U412" s="53">
        <v>2150</v>
      </c>
      <c r="V412" s="51"/>
      <c r="W412" s="51"/>
      <c r="X412" s="53">
        <v>2150</v>
      </c>
      <c r="Y412" s="2"/>
    </row>
    <row r="413" spans="1:25" s="43" customFormat="1" ht="25.5">
      <c r="A413" s="60" t="s">
        <v>527</v>
      </c>
      <c r="B413" s="70" t="s">
        <v>878</v>
      </c>
      <c r="C413" s="49"/>
      <c r="D413" s="46"/>
      <c r="E413" s="46"/>
      <c r="F413" s="50" t="s">
        <v>879</v>
      </c>
      <c r="G413" s="65">
        <v>26000</v>
      </c>
      <c r="H413" s="51"/>
      <c r="I413" s="51"/>
      <c r="J413" s="80">
        <v>2000</v>
      </c>
      <c r="K413" s="80"/>
      <c r="L413" s="51"/>
      <c r="M413" s="51"/>
      <c r="N413" s="51"/>
      <c r="O413" s="51"/>
      <c r="P413" s="51">
        <v>20700</v>
      </c>
      <c r="Q413" s="51"/>
      <c r="R413" s="51"/>
      <c r="S413" s="51"/>
      <c r="T413" s="51"/>
      <c r="U413" s="53">
        <v>2000</v>
      </c>
      <c r="V413" s="51"/>
      <c r="W413" s="51"/>
      <c r="X413" s="53">
        <v>2000</v>
      </c>
      <c r="Y413" s="2"/>
    </row>
    <row r="414" spans="1:25" s="43" customFormat="1" ht="38.25">
      <c r="A414" s="60" t="s">
        <v>532</v>
      </c>
      <c r="B414" s="70" t="s">
        <v>880</v>
      </c>
      <c r="C414" s="49"/>
      <c r="D414" s="46"/>
      <c r="E414" s="46"/>
      <c r="F414" s="50" t="s">
        <v>881</v>
      </c>
      <c r="G414" s="65">
        <v>64900</v>
      </c>
      <c r="H414" s="51"/>
      <c r="I414" s="51"/>
      <c r="J414" s="80">
        <v>52400</v>
      </c>
      <c r="K414" s="80"/>
      <c r="L414" s="51"/>
      <c r="M414" s="51"/>
      <c r="N414" s="51"/>
      <c r="O414" s="51"/>
      <c r="P414" s="51">
        <v>60137</v>
      </c>
      <c r="Q414" s="51"/>
      <c r="R414" s="51"/>
      <c r="S414" s="51">
        <v>47637</v>
      </c>
      <c r="T414" s="51"/>
      <c r="U414" s="53"/>
      <c r="V414" s="51"/>
      <c r="W414" s="51"/>
      <c r="X414" s="53"/>
      <c r="Y414" s="2"/>
    </row>
    <row r="415" spans="1:25" s="43" customFormat="1" ht="25.5">
      <c r="A415" s="60" t="s">
        <v>537</v>
      </c>
      <c r="B415" s="70" t="s">
        <v>772</v>
      </c>
      <c r="C415" s="49"/>
      <c r="D415" s="46"/>
      <c r="E415" s="46"/>
      <c r="F415" s="50" t="s">
        <v>882</v>
      </c>
      <c r="G415" s="65">
        <v>14000</v>
      </c>
      <c r="H415" s="51"/>
      <c r="I415" s="51"/>
      <c r="J415" s="80">
        <v>1500</v>
      </c>
      <c r="K415" s="80"/>
      <c r="L415" s="51"/>
      <c r="M415" s="51"/>
      <c r="N415" s="51"/>
      <c r="O415" s="51"/>
      <c r="P415" s="51">
        <v>11903</v>
      </c>
      <c r="Q415" s="51"/>
      <c r="R415" s="51"/>
      <c r="S415" s="51"/>
      <c r="T415" s="51"/>
      <c r="U415" s="53">
        <v>1200</v>
      </c>
      <c r="V415" s="51"/>
      <c r="W415" s="51"/>
      <c r="X415" s="53">
        <v>1200</v>
      </c>
      <c r="Y415" s="2"/>
    </row>
    <row r="416" spans="1:25" s="43" customFormat="1" ht="38.25">
      <c r="A416" s="60" t="s">
        <v>542</v>
      </c>
      <c r="B416" s="70" t="s">
        <v>774</v>
      </c>
      <c r="C416" s="49"/>
      <c r="D416" s="46"/>
      <c r="E416" s="46"/>
      <c r="F416" s="50" t="s">
        <v>775</v>
      </c>
      <c r="G416" s="65">
        <v>25000</v>
      </c>
      <c r="H416" s="51"/>
      <c r="I416" s="51"/>
      <c r="J416" s="80">
        <v>6000</v>
      </c>
      <c r="K416" s="80"/>
      <c r="L416" s="51"/>
      <c r="M416" s="51"/>
      <c r="N416" s="51"/>
      <c r="O416" s="51"/>
      <c r="P416" s="51">
        <v>21164</v>
      </c>
      <c r="Q416" s="51"/>
      <c r="R416" s="51"/>
      <c r="S416" s="51">
        <v>2164</v>
      </c>
      <c r="T416" s="51"/>
      <c r="U416" s="53">
        <v>2600</v>
      </c>
      <c r="V416" s="51"/>
      <c r="W416" s="51"/>
      <c r="X416" s="53">
        <v>2600</v>
      </c>
      <c r="Y416" s="2"/>
    </row>
    <row r="417" spans="1:25" s="43" customFormat="1" ht="25.5">
      <c r="A417" s="60" t="s">
        <v>547</v>
      </c>
      <c r="B417" s="70" t="s">
        <v>883</v>
      </c>
      <c r="C417" s="49"/>
      <c r="D417" s="46"/>
      <c r="E417" s="46"/>
      <c r="F417" s="50" t="s">
        <v>884</v>
      </c>
      <c r="G417" s="65">
        <v>10000</v>
      </c>
      <c r="H417" s="51"/>
      <c r="I417" s="51"/>
      <c r="J417" s="80">
        <v>10000</v>
      </c>
      <c r="K417" s="80"/>
      <c r="L417" s="51"/>
      <c r="M417" s="51"/>
      <c r="N417" s="51"/>
      <c r="O417" s="51"/>
      <c r="P417" s="51">
        <v>5000</v>
      </c>
      <c r="Q417" s="51"/>
      <c r="R417" s="51"/>
      <c r="S417" s="51">
        <v>5000</v>
      </c>
      <c r="T417" s="51"/>
      <c r="U417" s="53">
        <v>3000</v>
      </c>
      <c r="V417" s="51"/>
      <c r="W417" s="51"/>
      <c r="X417" s="53">
        <v>3000</v>
      </c>
      <c r="Y417" s="2"/>
    </row>
    <row r="418" spans="1:25" s="43" customFormat="1" ht="25.5">
      <c r="A418" s="60" t="s">
        <v>552</v>
      </c>
      <c r="B418" s="70" t="s">
        <v>885</v>
      </c>
      <c r="C418" s="49"/>
      <c r="D418" s="46"/>
      <c r="E418" s="46"/>
      <c r="F418" s="50" t="s">
        <v>886</v>
      </c>
      <c r="G418" s="65">
        <v>4500</v>
      </c>
      <c r="H418" s="51"/>
      <c r="I418" s="51"/>
      <c r="J418" s="80">
        <v>1081</v>
      </c>
      <c r="K418" s="80"/>
      <c r="L418" s="51"/>
      <c r="M418" s="51"/>
      <c r="N418" s="51"/>
      <c r="O418" s="51"/>
      <c r="P418" s="51">
        <v>3419</v>
      </c>
      <c r="Q418" s="51"/>
      <c r="R418" s="51"/>
      <c r="S418" s="51"/>
      <c r="T418" s="51"/>
      <c r="U418" s="53">
        <v>900</v>
      </c>
      <c r="V418" s="51"/>
      <c r="W418" s="51"/>
      <c r="X418" s="53">
        <v>900</v>
      </c>
      <c r="Y418" s="2"/>
    </row>
    <row r="419" spans="1:25" s="43" customFormat="1" ht="25.5">
      <c r="A419" s="60" t="s">
        <v>557</v>
      </c>
      <c r="B419" s="48" t="s">
        <v>887</v>
      </c>
      <c r="C419" s="49"/>
      <c r="D419" s="46"/>
      <c r="E419" s="46"/>
      <c r="F419" s="50" t="s">
        <v>888</v>
      </c>
      <c r="G419" s="65">
        <v>6220</v>
      </c>
      <c r="H419" s="51"/>
      <c r="I419" s="51"/>
      <c r="J419" s="80">
        <v>20</v>
      </c>
      <c r="K419" s="80"/>
      <c r="L419" s="51"/>
      <c r="M419" s="51"/>
      <c r="N419" s="51"/>
      <c r="O419" s="51"/>
      <c r="P419" s="51">
        <v>6200</v>
      </c>
      <c r="Q419" s="51"/>
      <c r="R419" s="51"/>
      <c r="S419" s="51">
        <v>0</v>
      </c>
      <c r="T419" s="51"/>
      <c r="U419" s="53">
        <v>20</v>
      </c>
      <c r="V419" s="51"/>
      <c r="W419" s="51"/>
      <c r="X419" s="53">
        <v>20</v>
      </c>
      <c r="Y419" s="2"/>
    </row>
    <row r="420" spans="1:25" s="43" customFormat="1" ht="25.5">
      <c r="A420" s="60" t="s">
        <v>562</v>
      </c>
      <c r="B420" s="48" t="s">
        <v>889</v>
      </c>
      <c r="C420" s="49"/>
      <c r="D420" s="46"/>
      <c r="E420" s="46"/>
      <c r="F420" s="50" t="s">
        <v>890</v>
      </c>
      <c r="G420" s="65">
        <v>3698.7370000000001</v>
      </c>
      <c r="H420" s="51"/>
      <c r="I420" s="51"/>
      <c r="J420" s="80">
        <v>3698.7370000000001</v>
      </c>
      <c r="K420" s="80"/>
      <c r="L420" s="51"/>
      <c r="M420" s="51"/>
      <c r="N420" s="51"/>
      <c r="O420" s="51"/>
      <c r="P420" s="51">
        <v>3592.8989999999999</v>
      </c>
      <c r="Q420" s="51"/>
      <c r="R420" s="51"/>
      <c r="S420" s="51">
        <v>3592.8989999999999</v>
      </c>
      <c r="T420" s="51"/>
      <c r="U420" s="53">
        <v>106</v>
      </c>
      <c r="V420" s="51"/>
      <c r="W420" s="51"/>
      <c r="X420" s="53">
        <v>106</v>
      </c>
      <c r="Y420" s="2"/>
    </row>
    <row r="421" spans="1:25" s="43" customFormat="1" ht="25.5">
      <c r="A421" s="60" t="s">
        <v>567</v>
      </c>
      <c r="B421" s="48" t="s">
        <v>891</v>
      </c>
      <c r="C421" s="49"/>
      <c r="D421" s="46"/>
      <c r="E421" s="46"/>
      <c r="F421" s="50" t="s">
        <v>892</v>
      </c>
      <c r="G421" s="65">
        <v>5520</v>
      </c>
      <c r="H421" s="51"/>
      <c r="I421" s="51"/>
      <c r="J421" s="80">
        <v>20</v>
      </c>
      <c r="K421" s="80"/>
      <c r="L421" s="51"/>
      <c r="M421" s="51"/>
      <c r="N421" s="51"/>
      <c r="O421" s="51"/>
      <c r="P421" s="51">
        <v>5470</v>
      </c>
      <c r="Q421" s="51"/>
      <c r="R421" s="51"/>
      <c r="S421" s="51">
        <v>0</v>
      </c>
      <c r="T421" s="51"/>
      <c r="U421" s="53">
        <v>20</v>
      </c>
      <c r="V421" s="51"/>
      <c r="W421" s="51"/>
      <c r="X421" s="53">
        <v>20</v>
      </c>
      <c r="Y421" s="2"/>
    </row>
    <row r="422" spans="1:25" s="43" customFormat="1" ht="25.5">
      <c r="A422" s="60" t="s">
        <v>572</v>
      </c>
      <c r="B422" s="48" t="s">
        <v>804</v>
      </c>
      <c r="C422" s="49"/>
      <c r="D422" s="46"/>
      <c r="E422" s="46"/>
      <c r="F422" s="50" t="s">
        <v>805</v>
      </c>
      <c r="G422" s="65">
        <v>27621</v>
      </c>
      <c r="H422" s="51"/>
      <c r="I422" s="51"/>
      <c r="J422" s="80">
        <v>2621</v>
      </c>
      <c r="K422" s="80"/>
      <c r="L422" s="51"/>
      <c r="M422" s="51"/>
      <c r="N422" s="51"/>
      <c r="O422" s="51"/>
      <c r="P422" s="51">
        <v>13000</v>
      </c>
      <c r="Q422" s="51"/>
      <c r="R422" s="51"/>
      <c r="S422" s="51"/>
      <c r="T422" s="51"/>
      <c r="U422" s="53">
        <v>0</v>
      </c>
      <c r="V422" s="51"/>
      <c r="W422" s="51"/>
      <c r="X422" s="53">
        <v>0</v>
      </c>
      <c r="Y422" s="2"/>
    </row>
    <row r="423" spans="1:25" s="43" customFormat="1" ht="63.75">
      <c r="A423" s="60" t="s">
        <v>577</v>
      </c>
      <c r="B423" s="68" t="s">
        <v>893</v>
      </c>
      <c r="C423" s="49"/>
      <c r="D423" s="46"/>
      <c r="E423" s="46"/>
      <c r="F423" s="69" t="s">
        <v>894</v>
      </c>
      <c r="G423" s="65">
        <v>3500</v>
      </c>
      <c r="H423" s="51"/>
      <c r="I423" s="51"/>
      <c r="J423" s="80">
        <v>3500</v>
      </c>
      <c r="K423" s="80"/>
      <c r="L423" s="51"/>
      <c r="M423" s="51"/>
      <c r="N423" s="51"/>
      <c r="O423" s="51"/>
      <c r="P423" s="51">
        <v>3000</v>
      </c>
      <c r="Q423" s="51"/>
      <c r="R423" s="51"/>
      <c r="S423" s="51">
        <v>3000</v>
      </c>
      <c r="T423" s="51"/>
      <c r="U423" s="53">
        <v>350</v>
      </c>
      <c r="V423" s="51"/>
      <c r="W423" s="51"/>
      <c r="X423" s="53">
        <v>350</v>
      </c>
      <c r="Y423" s="2"/>
    </row>
    <row r="424" spans="1:25" s="43" customFormat="1" ht="25.5">
      <c r="A424" s="60" t="s">
        <v>582</v>
      </c>
      <c r="B424" s="68" t="s">
        <v>895</v>
      </c>
      <c r="C424" s="49"/>
      <c r="D424" s="46"/>
      <c r="E424" s="46"/>
      <c r="F424" s="69" t="s">
        <v>896</v>
      </c>
      <c r="G424" s="65">
        <v>4000</v>
      </c>
      <c r="H424" s="51"/>
      <c r="I424" s="51"/>
      <c r="J424" s="80">
        <v>400</v>
      </c>
      <c r="K424" s="80"/>
      <c r="L424" s="51"/>
      <c r="M424" s="51"/>
      <c r="N424" s="51"/>
      <c r="O424" s="51"/>
      <c r="P424" s="51">
        <v>3600</v>
      </c>
      <c r="Q424" s="51"/>
      <c r="R424" s="51"/>
      <c r="S424" s="51">
        <v>0</v>
      </c>
      <c r="T424" s="51"/>
      <c r="U424" s="53">
        <v>250</v>
      </c>
      <c r="V424" s="51"/>
      <c r="W424" s="51"/>
      <c r="X424" s="53">
        <v>250</v>
      </c>
      <c r="Y424" s="2"/>
    </row>
    <row r="425" spans="1:25" s="43" customFormat="1" ht="25.5">
      <c r="A425" s="60" t="s">
        <v>587</v>
      </c>
      <c r="B425" s="48" t="s">
        <v>897</v>
      </c>
      <c r="C425" s="49"/>
      <c r="D425" s="46"/>
      <c r="E425" s="46"/>
      <c r="F425" s="69" t="s">
        <v>898</v>
      </c>
      <c r="G425" s="65">
        <v>2800</v>
      </c>
      <c r="H425" s="51"/>
      <c r="I425" s="51"/>
      <c r="J425" s="80">
        <v>280</v>
      </c>
      <c r="K425" s="80"/>
      <c r="L425" s="51"/>
      <c r="M425" s="51"/>
      <c r="N425" s="51"/>
      <c r="O425" s="51"/>
      <c r="P425" s="51">
        <v>2519.538</v>
      </c>
      <c r="Q425" s="51"/>
      <c r="R425" s="51"/>
      <c r="S425" s="51">
        <v>0</v>
      </c>
      <c r="T425" s="51"/>
      <c r="U425" s="53">
        <v>280</v>
      </c>
      <c r="V425" s="51"/>
      <c r="W425" s="51"/>
      <c r="X425" s="53">
        <v>280</v>
      </c>
      <c r="Y425" s="2"/>
    </row>
    <row r="426" spans="1:25" s="43" customFormat="1" ht="25.5">
      <c r="A426" s="60" t="s">
        <v>592</v>
      </c>
      <c r="B426" s="48" t="s">
        <v>899</v>
      </c>
      <c r="C426" s="49"/>
      <c r="D426" s="46"/>
      <c r="E426" s="46"/>
      <c r="F426" s="50" t="s">
        <v>900</v>
      </c>
      <c r="G426" s="65">
        <v>3000</v>
      </c>
      <c r="H426" s="51"/>
      <c r="I426" s="51"/>
      <c r="J426" s="80">
        <v>3000</v>
      </c>
      <c r="K426" s="80"/>
      <c r="L426" s="51"/>
      <c r="M426" s="51"/>
      <c r="N426" s="51"/>
      <c r="O426" s="51"/>
      <c r="P426" s="51">
        <v>2782</v>
      </c>
      <c r="Q426" s="51"/>
      <c r="R426" s="51"/>
      <c r="S426" s="51">
        <v>2782</v>
      </c>
      <c r="T426" s="51"/>
      <c r="U426" s="53">
        <v>218</v>
      </c>
      <c r="V426" s="51"/>
      <c r="W426" s="51"/>
      <c r="X426" s="53">
        <v>218</v>
      </c>
      <c r="Y426" s="2"/>
    </row>
    <row r="427" spans="1:25" s="43" customFormat="1" ht="63.75">
      <c r="A427" s="60" t="s">
        <v>597</v>
      </c>
      <c r="B427" s="48" t="s">
        <v>901</v>
      </c>
      <c r="C427" s="49"/>
      <c r="D427" s="46"/>
      <c r="E427" s="46"/>
      <c r="F427" s="50" t="s">
        <v>902</v>
      </c>
      <c r="G427" s="65">
        <v>10000</v>
      </c>
      <c r="H427" s="51"/>
      <c r="I427" s="51"/>
      <c r="J427" s="80">
        <v>650</v>
      </c>
      <c r="K427" s="80"/>
      <c r="L427" s="51"/>
      <c r="M427" s="51"/>
      <c r="N427" s="51"/>
      <c r="O427" s="51"/>
      <c r="P427" s="51">
        <v>9416</v>
      </c>
      <c r="Q427" s="51"/>
      <c r="R427" s="51"/>
      <c r="S427" s="51">
        <v>66</v>
      </c>
      <c r="T427" s="51"/>
      <c r="U427" s="53">
        <v>400</v>
      </c>
      <c r="V427" s="51"/>
      <c r="W427" s="51"/>
      <c r="X427" s="53">
        <v>400</v>
      </c>
      <c r="Y427" s="2"/>
    </row>
    <row r="428" spans="1:25" s="43" customFormat="1" ht="63.75">
      <c r="A428" s="60" t="s">
        <v>903</v>
      </c>
      <c r="B428" s="48" t="s">
        <v>904</v>
      </c>
      <c r="C428" s="49"/>
      <c r="D428" s="46"/>
      <c r="E428" s="46"/>
      <c r="F428" s="50" t="s">
        <v>905</v>
      </c>
      <c r="G428" s="65">
        <v>25800</v>
      </c>
      <c r="H428" s="51"/>
      <c r="I428" s="51"/>
      <c r="J428" s="80">
        <v>2580</v>
      </c>
      <c r="K428" s="80"/>
      <c r="L428" s="51"/>
      <c r="M428" s="51"/>
      <c r="N428" s="51"/>
      <c r="O428" s="51"/>
      <c r="P428" s="51">
        <v>24686</v>
      </c>
      <c r="Q428" s="51"/>
      <c r="R428" s="51"/>
      <c r="S428" s="51">
        <v>1466</v>
      </c>
      <c r="T428" s="51"/>
      <c r="U428" s="53">
        <v>500</v>
      </c>
      <c r="V428" s="51"/>
      <c r="W428" s="51"/>
      <c r="X428" s="53">
        <v>500</v>
      </c>
      <c r="Y428" s="2"/>
    </row>
    <row r="429" spans="1:25" s="43" customFormat="1" ht="63.75">
      <c r="A429" s="60" t="s">
        <v>906</v>
      </c>
      <c r="B429" s="48" t="s">
        <v>907</v>
      </c>
      <c r="C429" s="49"/>
      <c r="D429" s="46"/>
      <c r="E429" s="46"/>
      <c r="F429" s="50" t="s">
        <v>908</v>
      </c>
      <c r="G429" s="65">
        <v>9999.8510000000006</v>
      </c>
      <c r="H429" s="51"/>
      <c r="I429" s="51"/>
      <c r="J429" s="80">
        <v>724</v>
      </c>
      <c r="K429" s="80"/>
      <c r="L429" s="51"/>
      <c r="M429" s="51"/>
      <c r="N429" s="51"/>
      <c r="O429" s="51"/>
      <c r="P429" s="51">
        <v>9275.8510000000006</v>
      </c>
      <c r="Q429" s="51"/>
      <c r="R429" s="51"/>
      <c r="S429" s="51">
        <v>0</v>
      </c>
      <c r="T429" s="51"/>
      <c r="U429" s="53">
        <v>300</v>
      </c>
      <c r="V429" s="51"/>
      <c r="W429" s="51"/>
      <c r="X429" s="53">
        <v>300</v>
      </c>
      <c r="Y429" s="2"/>
    </row>
    <row r="430" spans="1:25" s="43" customFormat="1" ht="51">
      <c r="A430" s="60" t="s">
        <v>909</v>
      </c>
      <c r="B430" s="48" t="s">
        <v>910</v>
      </c>
      <c r="C430" s="49"/>
      <c r="D430" s="46"/>
      <c r="E430" s="46"/>
      <c r="F430" s="50" t="s">
        <v>911</v>
      </c>
      <c r="G430" s="65">
        <v>12894</v>
      </c>
      <c r="H430" s="51"/>
      <c r="I430" s="51"/>
      <c r="J430" s="80">
        <v>1600</v>
      </c>
      <c r="K430" s="80"/>
      <c r="L430" s="51"/>
      <c r="M430" s="51"/>
      <c r="N430" s="51"/>
      <c r="O430" s="51"/>
      <c r="P430" s="51">
        <v>12088</v>
      </c>
      <c r="Q430" s="51"/>
      <c r="R430" s="51"/>
      <c r="S430" s="51">
        <v>794</v>
      </c>
      <c r="T430" s="51"/>
      <c r="U430" s="53">
        <v>300</v>
      </c>
      <c r="V430" s="51"/>
      <c r="W430" s="51"/>
      <c r="X430" s="53">
        <v>300</v>
      </c>
      <c r="Y430" s="2"/>
    </row>
    <row r="431" spans="1:25" s="43" customFormat="1" ht="63.75">
      <c r="A431" s="60" t="s">
        <v>912</v>
      </c>
      <c r="B431" s="48" t="s">
        <v>913</v>
      </c>
      <c r="C431" s="49"/>
      <c r="D431" s="46"/>
      <c r="E431" s="46"/>
      <c r="F431" s="50" t="s">
        <v>914</v>
      </c>
      <c r="G431" s="65">
        <v>14900</v>
      </c>
      <c r="H431" s="51"/>
      <c r="I431" s="51"/>
      <c r="J431" s="80">
        <v>900</v>
      </c>
      <c r="K431" s="80"/>
      <c r="L431" s="51"/>
      <c r="M431" s="51"/>
      <c r="N431" s="51"/>
      <c r="O431" s="51"/>
      <c r="P431" s="51">
        <v>11294</v>
      </c>
      <c r="Q431" s="51"/>
      <c r="R431" s="51"/>
      <c r="S431" s="51">
        <v>94</v>
      </c>
      <c r="T431" s="51"/>
      <c r="U431" s="53">
        <v>300</v>
      </c>
      <c r="V431" s="51"/>
      <c r="W431" s="51"/>
      <c r="X431" s="53">
        <v>300</v>
      </c>
      <c r="Y431" s="2"/>
    </row>
    <row r="432" spans="1:25" s="43" customFormat="1" ht="63.75">
      <c r="A432" s="60" t="s">
        <v>915</v>
      </c>
      <c r="B432" s="48" t="s">
        <v>916</v>
      </c>
      <c r="C432" s="49"/>
      <c r="D432" s="46"/>
      <c r="E432" s="46"/>
      <c r="F432" s="50" t="s">
        <v>917</v>
      </c>
      <c r="G432" s="65">
        <v>4200</v>
      </c>
      <c r="H432" s="51"/>
      <c r="I432" s="51"/>
      <c r="J432" s="80">
        <v>4200</v>
      </c>
      <c r="K432" s="80"/>
      <c r="L432" s="51"/>
      <c r="M432" s="51"/>
      <c r="N432" s="51"/>
      <c r="O432" s="51"/>
      <c r="P432" s="51">
        <v>3800</v>
      </c>
      <c r="Q432" s="51"/>
      <c r="R432" s="51"/>
      <c r="S432" s="51">
        <v>3800</v>
      </c>
      <c r="T432" s="51"/>
      <c r="U432" s="53">
        <v>0</v>
      </c>
      <c r="V432" s="51"/>
      <c r="W432" s="51"/>
      <c r="X432" s="53">
        <v>0</v>
      </c>
      <c r="Y432" s="2"/>
    </row>
    <row r="433" spans="1:25" s="43" customFormat="1" ht="25.5">
      <c r="A433" s="60" t="s">
        <v>918</v>
      </c>
      <c r="B433" s="48" t="s">
        <v>919</v>
      </c>
      <c r="C433" s="49"/>
      <c r="D433" s="46"/>
      <c r="E433" s="46"/>
      <c r="F433" s="50" t="s">
        <v>920</v>
      </c>
      <c r="G433" s="65">
        <v>25093</v>
      </c>
      <c r="H433" s="51"/>
      <c r="I433" s="51"/>
      <c r="J433" s="80">
        <v>25093</v>
      </c>
      <c r="K433" s="80"/>
      <c r="L433" s="51"/>
      <c r="M433" s="51"/>
      <c r="N433" s="51"/>
      <c r="O433" s="51"/>
      <c r="P433" s="51">
        <v>23803</v>
      </c>
      <c r="Q433" s="51"/>
      <c r="R433" s="51"/>
      <c r="S433" s="51">
        <v>23803</v>
      </c>
      <c r="T433" s="51"/>
      <c r="U433" s="53">
        <v>500</v>
      </c>
      <c r="V433" s="51"/>
      <c r="W433" s="51"/>
      <c r="X433" s="53">
        <v>500</v>
      </c>
      <c r="Y433" s="2"/>
    </row>
    <row r="434" spans="1:25" s="43" customFormat="1" ht="38.25">
      <c r="A434" s="60" t="s">
        <v>921</v>
      </c>
      <c r="B434" s="48" t="s">
        <v>922</v>
      </c>
      <c r="C434" s="49"/>
      <c r="D434" s="46"/>
      <c r="E434" s="46"/>
      <c r="F434" s="50" t="s">
        <v>923</v>
      </c>
      <c r="G434" s="65">
        <v>36965</v>
      </c>
      <c r="H434" s="51"/>
      <c r="I434" s="51"/>
      <c r="J434" s="80">
        <v>9241</v>
      </c>
      <c r="K434" s="80"/>
      <c r="L434" s="51"/>
      <c r="M434" s="51"/>
      <c r="N434" s="51"/>
      <c r="O434" s="51"/>
      <c r="P434" s="51">
        <v>31482</v>
      </c>
      <c r="Q434" s="51"/>
      <c r="R434" s="51"/>
      <c r="S434" s="51">
        <v>5133</v>
      </c>
      <c r="T434" s="51"/>
      <c r="U434" s="53">
        <v>3700</v>
      </c>
      <c r="V434" s="51"/>
      <c r="W434" s="51"/>
      <c r="X434" s="53">
        <v>3700</v>
      </c>
      <c r="Y434" s="2"/>
    </row>
    <row r="435" spans="1:25" s="43" customFormat="1" ht="38.25">
      <c r="A435" s="60" t="s">
        <v>924</v>
      </c>
      <c r="B435" s="48" t="s">
        <v>925</v>
      </c>
      <c r="C435" s="49"/>
      <c r="D435" s="46"/>
      <c r="E435" s="46"/>
      <c r="F435" s="50" t="s">
        <v>926</v>
      </c>
      <c r="G435" s="65">
        <v>3700</v>
      </c>
      <c r="H435" s="51"/>
      <c r="I435" s="51"/>
      <c r="J435" s="80">
        <v>1900</v>
      </c>
      <c r="K435" s="80"/>
      <c r="L435" s="51"/>
      <c r="M435" s="51"/>
      <c r="N435" s="51"/>
      <c r="O435" s="51"/>
      <c r="P435" s="51">
        <v>2700</v>
      </c>
      <c r="Q435" s="51"/>
      <c r="R435" s="51"/>
      <c r="S435" s="51">
        <v>900</v>
      </c>
      <c r="T435" s="51"/>
      <c r="U435" s="53">
        <v>850</v>
      </c>
      <c r="V435" s="51"/>
      <c r="W435" s="51"/>
      <c r="X435" s="53">
        <v>850</v>
      </c>
      <c r="Y435" s="2"/>
    </row>
    <row r="436" spans="1:25" s="43" customFormat="1" ht="51">
      <c r="A436" s="60" t="s">
        <v>927</v>
      </c>
      <c r="B436" s="48" t="s">
        <v>776</v>
      </c>
      <c r="C436" s="49"/>
      <c r="D436" s="46"/>
      <c r="E436" s="46"/>
      <c r="F436" s="50" t="s">
        <v>928</v>
      </c>
      <c r="G436" s="65">
        <v>6500</v>
      </c>
      <c r="H436" s="51"/>
      <c r="I436" s="51"/>
      <c r="J436" s="80">
        <v>1500</v>
      </c>
      <c r="K436" s="80"/>
      <c r="L436" s="51"/>
      <c r="M436" s="51"/>
      <c r="N436" s="51"/>
      <c r="O436" s="51"/>
      <c r="P436" s="51">
        <v>4604</v>
      </c>
      <c r="Q436" s="51"/>
      <c r="R436" s="51"/>
      <c r="S436" s="51">
        <v>600</v>
      </c>
      <c r="T436" s="51"/>
      <c r="U436" s="53">
        <v>600</v>
      </c>
      <c r="V436" s="51"/>
      <c r="W436" s="51"/>
      <c r="X436" s="53">
        <v>600</v>
      </c>
      <c r="Y436" s="2"/>
    </row>
    <row r="437" spans="1:25" s="43" customFormat="1" ht="25.5">
      <c r="A437" s="60" t="s">
        <v>929</v>
      </c>
      <c r="B437" s="48" t="s">
        <v>930</v>
      </c>
      <c r="C437" s="49"/>
      <c r="D437" s="46"/>
      <c r="E437" s="46"/>
      <c r="F437" s="50" t="s">
        <v>931</v>
      </c>
      <c r="G437" s="65">
        <v>10500</v>
      </c>
      <c r="H437" s="51"/>
      <c r="I437" s="51"/>
      <c r="J437" s="80">
        <v>3500</v>
      </c>
      <c r="K437" s="80"/>
      <c r="L437" s="51"/>
      <c r="M437" s="51"/>
      <c r="N437" s="51"/>
      <c r="O437" s="51"/>
      <c r="P437" s="51">
        <v>7450</v>
      </c>
      <c r="Q437" s="51"/>
      <c r="R437" s="51"/>
      <c r="S437" s="51">
        <v>1500</v>
      </c>
      <c r="T437" s="51"/>
      <c r="U437" s="53">
        <v>1300</v>
      </c>
      <c r="V437" s="51"/>
      <c r="W437" s="51"/>
      <c r="X437" s="53">
        <v>1300</v>
      </c>
      <c r="Y437" s="2"/>
    </row>
    <row r="438" spans="1:25" s="43" customFormat="1" ht="38.25">
      <c r="A438" s="60" t="s">
        <v>932</v>
      </c>
      <c r="B438" s="48" t="s">
        <v>933</v>
      </c>
      <c r="C438" s="49"/>
      <c r="D438" s="46"/>
      <c r="E438" s="46"/>
      <c r="F438" s="50" t="s">
        <v>934</v>
      </c>
      <c r="G438" s="65">
        <v>18000</v>
      </c>
      <c r="H438" s="51"/>
      <c r="I438" s="51"/>
      <c r="J438" s="80">
        <v>2000</v>
      </c>
      <c r="K438" s="80"/>
      <c r="L438" s="51"/>
      <c r="M438" s="51"/>
      <c r="N438" s="51"/>
      <c r="O438" s="51"/>
      <c r="P438" s="51">
        <v>12100</v>
      </c>
      <c r="Q438" s="51"/>
      <c r="R438" s="51"/>
      <c r="S438" s="51">
        <v>850</v>
      </c>
      <c r="T438" s="51"/>
      <c r="U438" s="53">
        <v>800</v>
      </c>
      <c r="V438" s="51"/>
      <c r="W438" s="51"/>
      <c r="X438" s="53">
        <v>800</v>
      </c>
      <c r="Y438" s="2"/>
    </row>
    <row r="439" spans="1:25" s="43" customFormat="1" ht="38.25">
      <c r="A439" s="60" t="s">
        <v>935</v>
      </c>
      <c r="B439" s="48" t="s">
        <v>936</v>
      </c>
      <c r="C439" s="49"/>
      <c r="D439" s="46"/>
      <c r="E439" s="46"/>
      <c r="F439" s="50" t="s">
        <v>937</v>
      </c>
      <c r="G439" s="65">
        <v>15000</v>
      </c>
      <c r="H439" s="51"/>
      <c r="I439" s="51"/>
      <c r="J439" s="80">
        <v>5000</v>
      </c>
      <c r="K439" s="80"/>
      <c r="L439" s="51"/>
      <c r="M439" s="51"/>
      <c r="N439" s="51"/>
      <c r="O439" s="51"/>
      <c r="P439" s="51">
        <v>8640</v>
      </c>
      <c r="Q439" s="51"/>
      <c r="R439" s="51"/>
      <c r="S439" s="51">
        <v>1700</v>
      </c>
      <c r="T439" s="51"/>
      <c r="U439" s="53">
        <v>2300</v>
      </c>
      <c r="V439" s="51"/>
      <c r="W439" s="51"/>
      <c r="X439" s="53">
        <v>2300</v>
      </c>
      <c r="Y439" s="2"/>
    </row>
    <row r="440" spans="1:25" s="43" customFormat="1" ht="25.5">
      <c r="A440" s="60" t="s">
        <v>938</v>
      </c>
      <c r="B440" s="48" t="s">
        <v>939</v>
      </c>
      <c r="C440" s="49"/>
      <c r="D440" s="46"/>
      <c r="E440" s="46"/>
      <c r="F440" s="50" t="s">
        <v>940</v>
      </c>
      <c r="G440" s="65">
        <v>9900</v>
      </c>
      <c r="H440" s="51"/>
      <c r="I440" s="51"/>
      <c r="J440" s="80">
        <v>900</v>
      </c>
      <c r="K440" s="80"/>
      <c r="L440" s="51"/>
      <c r="M440" s="51"/>
      <c r="N440" s="51"/>
      <c r="O440" s="51"/>
      <c r="P440" s="51">
        <v>6676.7870000000003</v>
      </c>
      <c r="Q440" s="51"/>
      <c r="R440" s="51"/>
      <c r="S440" s="51">
        <v>343.78699999999998</v>
      </c>
      <c r="T440" s="51"/>
      <c r="U440" s="53">
        <v>400</v>
      </c>
      <c r="V440" s="51"/>
      <c r="W440" s="51"/>
      <c r="X440" s="53">
        <v>400</v>
      </c>
      <c r="Y440" s="2"/>
    </row>
    <row r="441" spans="1:25" s="43" customFormat="1" ht="51">
      <c r="A441" s="60" t="s">
        <v>941</v>
      </c>
      <c r="B441" s="48" t="s">
        <v>942</v>
      </c>
      <c r="C441" s="49"/>
      <c r="D441" s="46"/>
      <c r="E441" s="46"/>
      <c r="F441" s="50" t="s">
        <v>943</v>
      </c>
      <c r="G441" s="65">
        <v>23000</v>
      </c>
      <c r="H441" s="51"/>
      <c r="I441" s="51"/>
      <c r="J441" s="80">
        <v>3000</v>
      </c>
      <c r="K441" s="80"/>
      <c r="L441" s="51"/>
      <c r="M441" s="51"/>
      <c r="N441" s="51"/>
      <c r="O441" s="51"/>
      <c r="P441" s="51">
        <v>12700</v>
      </c>
      <c r="Q441" s="51"/>
      <c r="R441" s="51"/>
      <c r="S441" s="51">
        <v>1500</v>
      </c>
      <c r="T441" s="51"/>
      <c r="U441" s="53">
        <v>900</v>
      </c>
      <c r="V441" s="51"/>
      <c r="W441" s="51"/>
      <c r="X441" s="53">
        <v>900</v>
      </c>
      <c r="Y441" s="2"/>
    </row>
    <row r="442" spans="1:25" s="43" customFormat="1" ht="25.5">
      <c r="A442" s="60" t="s">
        <v>944</v>
      </c>
      <c r="B442" s="48" t="s">
        <v>945</v>
      </c>
      <c r="C442" s="49"/>
      <c r="D442" s="46"/>
      <c r="E442" s="46"/>
      <c r="F442" s="50" t="s">
        <v>946</v>
      </c>
      <c r="G442" s="65">
        <v>8155</v>
      </c>
      <c r="H442" s="51"/>
      <c r="I442" s="51"/>
      <c r="J442" s="80">
        <v>2039</v>
      </c>
      <c r="K442" s="80"/>
      <c r="L442" s="51"/>
      <c r="M442" s="51"/>
      <c r="N442" s="51"/>
      <c r="O442" s="51"/>
      <c r="P442" s="51">
        <v>7339</v>
      </c>
      <c r="Q442" s="51"/>
      <c r="R442" s="51"/>
      <c r="S442" s="51">
        <v>1223</v>
      </c>
      <c r="T442" s="51"/>
      <c r="U442" s="53">
        <v>400</v>
      </c>
      <c r="V442" s="51"/>
      <c r="W442" s="51"/>
      <c r="X442" s="53">
        <v>400</v>
      </c>
      <c r="Y442" s="2"/>
    </row>
    <row r="443" spans="1:25" s="43" customFormat="1" ht="38.25">
      <c r="A443" s="60" t="s">
        <v>947</v>
      </c>
      <c r="B443" s="48" t="s">
        <v>948</v>
      </c>
      <c r="C443" s="49"/>
      <c r="D443" s="46"/>
      <c r="E443" s="46"/>
      <c r="F443" s="50" t="s">
        <v>949</v>
      </c>
      <c r="G443" s="65">
        <v>14500</v>
      </c>
      <c r="H443" s="51"/>
      <c r="I443" s="51"/>
      <c r="J443" s="80">
        <v>14500</v>
      </c>
      <c r="K443" s="80"/>
      <c r="L443" s="51"/>
      <c r="M443" s="51"/>
      <c r="N443" s="51"/>
      <c r="O443" s="51"/>
      <c r="P443" s="51">
        <v>13027</v>
      </c>
      <c r="Q443" s="51"/>
      <c r="R443" s="51"/>
      <c r="S443" s="51">
        <v>13027</v>
      </c>
      <c r="T443" s="51"/>
      <c r="U443" s="53"/>
      <c r="V443" s="51"/>
      <c r="W443" s="51"/>
      <c r="X443" s="53"/>
      <c r="Y443" s="2"/>
    </row>
    <row r="444" spans="1:25" s="43" customFormat="1" ht="25.5">
      <c r="A444" s="60" t="s">
        <v>950</v>
      </c>
      <c r="B444" s="48" t="s">
        <v>951</v>
      </c>
      <c r="C444" s="49"/>
      <c r="D444" s="46"/>
      <c r="E444" s="46"/>
      <c r="F444" s="50" t="s">
        <v>952</v>
      </c>
      <c r="G444" s="65">
        <v>21800</v>
      </c>
      <c r="H444" s="51"/>
      <c r="I444" s="51"/>
      <c r="J444" s="80">
        <v>21800</v>
      </c>
      <c r="K444" s="80"/>
      <c r="L444" s="51"/>
      <c r="M444" s="51"/>
      <c r="N444" s="51"/>
      <c r="O444" s="51"/>
      <c r="P444" s="51">
        <v>10714</v>
      </c>
      <c r="Q444" s="51"/>
      <c r="R444" s="51"/>
      <c r="S444" s="51">
        <v>10714</v>
      </c>
      <c r="T444" s="51"/>
      <c r="U444" s="53">
        <v>6700</v>
      </c>
      <c r="V444" s="51"/>
      <c r="W444" s="51"/>
      <c r="X444" s="53">
        <v>6700</v>
      </c>
      <c r="Y444" s="2"/>
    </row>
    <row r="445" spans="1:25" s="43" customFormat="1" ht="25.5">
      <c r="A445" s="60" t="s">
        <v>953</v>
      </c>
      <c r="B445" s="48" t="s">
        <v>954</v>
      </c>
      <c r="C445" s="49"/>
      <c r="D445" s="46"/>
      <c r="E445" s="46"/>
      <c r="F445" s="50" t="s">
        <v>955</v>
      </c>
      <c r="G445" s="65">
        <v>3600</v>
      </c>
      <c r="H445" s="51"/>
      <c r="I445" s="51"/>
      <c r="J445" s="80">
        <v>3600</v>
      </c>
      <c r="K445" s="80"/>
      <c r="L445" s="51"/>
      <c r="M445" s="51"/>
      <c r="N445" s="51"/>
      <c r="O445" s="51"/>
      <c r="P445" s="51">
        <v>1260</v>
      </c>
      <c r="Q445" s="51"/>
      <c r="R445" s="51"/>
      <c r="S445" s="51">
        <v>1260</v>
      </c>
      <c r="T445" s="51"/>
      <c r="U445" s="53">
        <v>1600</v>
      </c>
      <c r="V445" s="51"/>
      <c r="W445" s="51"/>
      <c r="X445" s="53">
        <v>1600</v>
      </c>
      <c r="Y445" s="2"/>
    </row>
    <row r="446" spans="1:25" s="43" customFormat="1" ht="25.5">
      <c r="A446" s="60" t="s">
        <v>956</v>
      </c>
      <c r="B446" s="48" t="s">
        <v>957</v>
      </c>
      <c r="C446" s="49"/>
      <c r="D446" s="46"/>
      <c r="E446" s="46"/>
      <c r="F446" s="50" t="s">
        <v>958</v>
      </c>
      <c r="G446" s="65">
        <v>12000</v>
      </c>
      <c r="H446" s="51"/>
      <c r="I446" s="51"/>
      <c r="J446" s="80">
        <v>12000</v>
      </c>
      <c r="K446" s="80"/>
      <c r="L446" s="51"/>
      <c r="M446" s="51"/>
      <c r="N446" s="51"/>
      <c r="O446" s="51"/>
      <c r="P446" s="51">
        <v>4200</v>
      </c>
      <c r="Q446" s="51"/>
      <c r="R446" s="51"/>
      <c r="S446" s="51">
        <v>4200</v>
      </c>
      <c r="T446" s="51"/>
      <c r="U446" s="53">
        <v>5400</v>
      </c>
      <c r="V446" s="51"/>
      <c r="W446" s="51"/>
      <c r="X446" s="53">
        <v>5400</v>
      </c>
      <c r="Y446" s="2"/>
    </row>
    <row r="447" spans="1:25" s="43" customFormat="1" ht="25.5">
      <c r="A447" s="60" t="s">
        <v>959</v>
      </c>
      <c r="B447" s="48" t="s">
        <v>960</v>
      </c>
      <c r="C447" s="49"/>
      <c r="D447" s="46"/>
      <c r="E447" s="46"/>
      <c r="F447" s="50" t="s">
        <v>961</v>
      </c>
      <c r="G447" s="65">
        <v>2000</v>
      </c>
      <c r="H447" s="51"/>
      <c r="I447" s="51"/>
      <c r="J447" s="80">
        <v>2000</v>
      </c>
      <c r="K447" s="80"/>
      <c r="L447" s="51"/>
      <c r="M447" s="51"/>
      <c r="N447" s="51"/>
      <c r="O447" s="51"/>
      <c r="P447" s="51">
        <v>1400</v>
      </c>
      <c r="Q447" s="51"/>
      <c r="R447" s="51"/>
      <c r="S447" s="51">
        <v>1400</v>
      </c>
      <c r="T447" s="51"/>
      <c r="U447" s="53">
        <v>200</v>
      </c>
      <c r="V447" s="51"/>
      <c r="W447" s="51"/>
      <c r="X447" s="53">
        <v>200</v>
      </c>
      <c r="Y447" s="2"/>
    </row>
    <row r="448" spans="1:25" s="43" customFormat="1" ht="25.5">
      <c r="A448" s="60" t="s">
        <v>962</v>
      </c>
      <c r="B448" s="48" t="s">
        <v>963</v>
      </c>
      <c r="C448" s="49"/>
      <c r="D448" s="46"/>
      <c r="E448" s="46"/>
      <c r="F448" s="50" t="s">
        <v>964</v>
      </c>
      <c r="G448" s="65">
        <v>2400</v>
      </c>
      <c r="H448" s="51"/>
      <c r="I448" s="51"/>
      <c r="J448" s="80">
        <v>2400</v>
      </c>
      <c r="K448" s="80"/>
      <c r="L448" s="51"/>
      <c r="M448" s="51"/>
      <c r="N448" s="51"/>
      <c r="O448" s="51"/>
      <c r="P448" s="51">
        <v>850</v>
      </c>
      <c r="Q448" s="51"/>
      <c r="R448" s="51"/>
      <c r="S448" s="51">
        <v>850</v>
      </c>
      <c r="T448" s="51"/>
      <c r="U448" s="53">
        <v>1100</v>
      </c>
      <c r="V448" s="51"/>
      <c r="W448" s="51"/>
      <c r="X448" s="53">
        <v>1100</v>
      </c>
      <c r="Y448" s="2"/>
    </row>
    <row r="449" spans="1:25" s="43" customFormat="1" ht="25.5">
      <c r="A449" s="60" t="s">
        <v>965</v>
      </c>
      <c r="B449" s="48" t="s">
        <v>966</v>
      </c>
      <c r="C449" s="49"/>
      <c r="D449" s="46"/>
      <c r="E449" s="46"/>
      <c r="F449" s="50" t="s">
        <v>967</v>
      </c>
      <c r="G449" s="65">
        <v>10000</v>
      </c>
      <c r="H449" s="51"/>
      <c r="I449" s="51"/>
      <c r="J449" s="80">
        <v>10000</v>
      </c>
      <c r="K449" s="80"/>
      <c r="L449" s="51"/>
      <c r="M449" s="51"/>
      <c r="N449" s="51"/>
      <c r="O449" s="51"/>
      <c r="P449" s="51">
        <v>3500</v>
      </c>
      <c r="Q449" s="51"/>
      <c r="R449" s="51"/>
      <c r="S449" s="51">
        <v>3500</v>
      </c>
      <c r="T449" s="51"/>
      <c r="U449" s="53">
        <v>6000</v>
      </c>
      <c r="V449" s="51"/>
      <c r="W449" s="51"/>
      <c r="X449" s="53">
        <v>6000</v>
      </c>
      <c r="Y449" s="2"/>
    </row>
    <row r="450" spans="1:25" s="43" customFormat="1" ht="25.5">
      <c r="A450" s="60" t="s">
        <v>968</v>
      </c>
      <c r="B450" s="48" t="s">
        <v>969</v>
      </c>
      <c r="C450" s="49"/>
      <c r="D450" s="46"/>
      <c r="E450" s="46"/>
      <c r="F450" s="50" t="s">
        <v>970</v>
      </c>
      <c r="G450" s="65">
        <v>10000</v>
      </c>
      <c r="H450" s="51"/>
      <c r="I450" s="51"/>
      <c r="J450" s="80">
        <v>10000</v>
      </c>
      <c r="K450" s="80"/>
      <c r="L450" s="51"/>
      <c r="M450" s="51"/>
      <c r="N450" s="51"/>
      <c r="O450" s="51"/>
      <c r="P450" s="51">
        <v>3500</v>
      </c>
      <c r="Q450" s="51"/>
      <c r="R450" s="51"/>
      <c r="S450" s="51">
        <v>3500</v>
      </c>
      <c r="T450" s="51"/>
      <c r="U450" s="53">
        <v>4500</v>
      </c>
      <c r="V450" s="51"/>
      <c r="W450" s="51"/>
      <c r="X450" s="53">
        <v>4500</v>
      </c>
      <c r="Y450" s="2"/>
    </row>
    <row r="451" spans="1:25" s="43" customFormat="1" ht="38.25">
      <c r="A451" s="60" t="s">
        <v>971</v>
      </c>
      <c r="B451" s="48" t="s">
        <v>972</v>
      </c>
      <c r="C451" s="49"/>
      <c r="D451" s="46"/>
      <c r="E451" s="46"/>
      <c r="F451" s="50" t="s">
        <v>973</v>
      </c>
      <c r="G451" s="65">
        <v>21407</v>
      </c>
      <c r="H451" s="51"/>
      <c r="I451" s="51"/>
      <c r="J451" s="80">
        <v>21407</v>
      </c>
      <c r="K451" s="80"/>
      <c r="L451" s="51"/>
      <c r="M451" s="51"/>
      <c r="N451" s="51"/>
      <c r="O451" s="51"/>
      <c r="P451" s="51">
        <v>18000</v>
      </c>
      <c r="Q451" s="51"/>
      <c r="R451" s="51"/>
      <c r="S451" s="51">
        <v>18000</v>
      </c>
      <c r="T451" s="51"/>
      <c r="U451" s="53">
        <v>3407</v>
      </c>
      <c r="V451" s="51"/>
      <c r="W451" s="51"/>
      <c r="X451" s="53">
        <v>3407</v>
      </c>
      <c r="Y451" s="2"/>
    </row>
    <row r="452" spans="1:25" s="43" customFormat="1" ht="25.5">
      <c r="A452" s="60" t="s">
        <v>974</v>
      </c>
      <c r="B452" s="48" t="s">
        <v>975</v>
      </c>
      <c r="C452" s="49"/>
      <c r="D452" s="46"/>
      <c r="E452" s="46"/>
      <c r="F452" s="50" t="s">
        <v>976</v>
      </c>
      <c r="G452" s="65">
        <v>1943</v>
      </c>
      <c r="H452" s="51"/>
      <c r="I452" s="51"/>
      <c r="J452" s="80">
        <v>1943</v>
      </c>
      <c r="K452" s="80"/>
      <c r="L452" s="51"/>
      <c r="M452" s="51"/>
      <c r="N452" s="51"/>
      <c r="O452" s="51"/>
      <c r="P452" s="51">
        <v>1500</v>
      </c>
      <c r="Q452" s="51"/>
      <c r="R452" s="51"/>
      <c r="S452" s="51">
        <v>1500</v>
      </c>
      <c r="T452" s="51"/>
      <c r="U452" s="53">
        <v>443</v>
      </c>
      <c r="V452" s="51"/>
      <c r="W452" s="51"/>
      <c r="X452" s="53">
        <v>443</v>
      </c>
      <c r="Y452" s="2"/>
    </row>
    <row r="453" spans="1:25" s="43" customFormat="1" ht="25.5">
      <c r="A453" s="60" t="s">
        <v>977</v>
      </c>
      <c r="B453" s="48" t="s">
        <v>978</v>
      </c>
      <c r="C453" s="49"/>
      <c r="D453" s="46"/>
      <c r="E453" s="46"/>
      <c r="F453" s="50" t="s">
        <v>979</v>
      </c>
      <c r="G453" s="65">
        <v>919</v>
      </c>
      <c r="H453" s="51"/>
      <c r="I453" s="51"/>
      <c r="J453" s="80">
        <v>919</v>
      </c>
      <c r="K453" s="80"/>
      <c r="L453" s="51"/>
      <c r="M453" s="51"/>
      <c r="N453" s="51"/>
      <c r="O453" s="51"/>
      <c r="P453" s="51">
        <v>850</v>
      </c>
      <c r="Q453" s="51"/>
      <c r="R453" s="51"/>
      <c r="S453" s="51">
        <v>850</v>
      </c>
      <c r="T453" s="51"/>
      <c r="U453" s="53">
        <v>69</v>
      </c>
      <c r="V453" s="51"/>
      <c r="W453" s="51"/>
      <c r="X453" s="53">
        <v>69</v>
      </c>
      <c r="Y453" s="2"/>
    </row>
    <row r="454" spans="1:25" s="43" customFormat="1" ht="25.5">
      <c r="A454" s="60" t="s">
        <v>980</v>
      </c>
      <c r="B454" s="48" t="s">
        <v>981</v>
      </c>
      <c r="C454" s="49"/>
      <c r="D454" s="46"/>
      <c r="E454" s="46"/>
      <c r="F454" s="50" t="s">
        <v>982</v>
      </c>
      <c r="G454" s="65">
        <v>1994</v>
      </c>
      <c r="H454" s="51"/>
      <c r="I454" s="51"/>
      <c r="J454" s="80">
        <v>1994</v>
      </c>
      <c r="K454" s="80"/>
      <c r="L454" s="51"/>
      <c r="M454" s="51"/>
      <c r="N454" s="51"/>
      <c r="O454" s="51"/>
      <c r="P454" s="51">
        <v>1800</v>
      </c>
      <c r="Q454" s="51"/>
      <c r="R454" s="51"/>
      <c r="S454" s="51">
        <v>1800</v>
      </c>
      <c r="T454" s="51"/>
      <c r="U454" s="53">
        <v>194</v>
      </c>
      <c r="V454" s="51"/>
      <c r="W454" s="51"/>
      <c r="X454" s="53">
        <v>194</v>
      </c>
      <c r="Y454" s="2"/>
    </row>
    <row r="455" spans="1:25" s="43" customFormat="1" ht="25.5">
      <c r="A455" s="60" t="s">
        <v>983</v>
      </c>
      <c r="B455" s="48" t="s">
        <v>984</v>
      </c>
      <c r="C455" s="49"/>
      <c r="D455" s="46"/>
      <c r="E455" s="46"/>
      <c r="F455" s="50" t="s">
        <v>985</v>
      </c>
      <c r="G455" s="65">
        <v>9653</v>
      </c>
      <c r="H455" s="51"/>
      <c r="I455" s="51"/>
      <c r="J455" s="80">
        <v>9653</v>
      </c>
      <c r="K455" s="80"/>
      <c r="L455" s="51"/>
      <c r="M455" s="51"/>
      <c r="N455" s="51"/>
      <c r="O455" s="51"/>
      <c r="P455" s="51">
        <v>8700</v>
      </c>
      <c r="Q455" s="51"/>
      <c r="R455" s="51"/>
      <c r="S455" s="51">
        <v>8700</v>
      </c>
      <c r="T455" s="51"/>
      <c r="U455" s="53">
        <v>953</v>
      </c>
      <c r="V455" s="51"/>
      <c r="W455" s="51"/>
      <c r="X455" s="53">
        <v>953</v>
      </c>
      <c r="Y455" s="2"/>
    </row>
    <row r="456" spans="1:25" s="43" customFormat="1" ht="25.5">
      <c r="A456" s="60" t="s">
        <v>986</v>
      </c>
      <c r="B456" s="48" t="s">
        <v>987</v>
      </c>
      <c r="C456" s="49"/>
      <c r="D456" s="46"/>
      <c r="E456" s="46"/>
      <c r="F456" s="50" t="s">
        <v>988</v>
      </c>
      <c r="G456" s="65">
        <v>25000</v>
      </c>
      <c r="H456" s="51"/>
      <c r="I456" s="51"/>
      <c r="J456" s="80">
        <v>5000</v>
      </c>
      <c r="K456" s="80"/>
      <c r="L456" s="51"/>
      <c r="M456" s="51"/>
      <c r="N456" s="51"/>
      <c r="O456" s="51"/>
      <c r="P456" s="51">
        <v>22000</v>
      </c>
      <c r="Q456" s="51"/>
      <c r="R456" s="51"/>
      <c r="S456" s="51">
        <v>2000</v>
      </c>
      <c r="T456" s="51"/>
      <c r="U456" s="53">
        <v>2500</v>
      </c>
      <c r="V456" s="51"/>
      <c r="W456" s="51"/>
      <c r="X456" s="53">
        <v>2500</v>
      </c>
      <c r="Y456" s="2"/>
    </row>
    <row r="457" spans="1:25" s="43" customFormat="1" ht="25.5">
      <c r="A457" s="60" t="s">
        <v>989</v>
      </c>
      <c r="B457" s="48" t="s">
        <v>990</v>
      </c>
      <c r="C457" s="49"/>
      <c r="D457" s="46"/>
      <c r="E457" s="46"/>
      <c r="F457" s="50" t="s">
        <v>991</v>
      </c>
      <c r="G457" s="65">
        <v>3716</v>
      </c>
      <c r="H457" s="51"/>
      <c r="I457" s="51"/>
      <c r="J457" s="80">
        <v>3716</v>
      </c>
      <c r="K457" s="80"/>
      <c r="L457" s="51"/>
      <c r="M457" s="51"/>
      <c r="N457" s="51"/>
      <c r="O457" s="51"/>
      <c r="P457" s="51">
        <v>3500</v>
      </c>
      <c r="Q457" s="51"/>
      <c r="R457" s="51"/>
      <c r="S457" s="51">
        <v>3500</v>
      </c>
      <c r="T457" s="51"/>
      <c r="U457" s="53">
        <v>216</v>
      </c>
      <c r="V457" s="51"/>
      <c r="W457" s="51"/>
      <c r="X457" s="53">
        <v>216</v>
      </c>
      <c r="Y457" s="2"/>
    </row>
    <row r="458" spans="1:25" s="43" customFormat="1" ht="51">
      <c r="A458" s="60" t="s">
        <v>992</v>
      </c>
      <c r="B458" s="48" t="s">
        <v>993</v>
      </c>
      <c r="C458" s="49"/>
      <c r="D458" s="46"/>
      <c r="E458" s="46"/>
      <c r="F458" s="50" t="s">
        <v>994</v>
      </c>
      <c r="G458" s="65">
        <v>2148</v>
      </c>
      <c r="H458" s="51"/>
      <c r="I458" s="51"/>
      <c r="J458" s="80">
        <v>2148</v>
      </c>
      <c r="K458" s="80"/>
      <c r="L458" s="51"/>
      <c r="M458" s="51"/>
      <c r="N458" s="51"/>
      <c r="O458" s="51"/>
      <c r="P458" s="51">
        <v>2000</v>
      </c>
      <c r="Q458" s="51"/>
      <c r="R458" s="51"/>
      <c r="S458" s="51">
        <v>2000</v>
      </c>
      <c r="T458" s="51"/>
      <c r="U458" s="53">
        <v>148</v>
      </c>
      <c r="V458" s="51"/>
      <c r="W458" s="51"/>
      <c r="X458" s="53">
        <v>148</v>
      </c>
      <c r="Y458" s="2"/>
    </row>
    <row r="459" spans="1:25" s="43" customFormat="1" ht="25.5">
      <c r="A459" s="60" t="s">
        <v>995</v>
      </c>
      <c r="B459" s="48" t="s">
        <v>996</v>
      </c>
      <c r="C459" s="49"/>
      <c r="D459" s="46"/>
      <c r="E459" s="46"/>
      <c r="F459" s="50" t="s">
        <v>997</v>
      </c>
      <c r="G459" s="65">
        <v>11299</v>
      </c>
      <c r="H459" s="51"/>
      <c r="I459" s="51"/>
      <c r="J459" s="80">
        <v>11299</v>
      </c>
      <c r="K459" s="80"/>
      <c r="L459" s="51"/>
      <c r="M459" s="51"/>
      <c r="N459" s="51"/>
      <c r="O459" s="51"/>
      <c r="P459" s="51">
        <v>11155</v>
      </c>
      <c r="Q459" s="51"/>
      <c r="R459" s="51"/>
      <c r="S459" s="51">
        <v>11155</v>
      </c>
      <c r="T459" s="51"/>
      <c r="U459" s="53">
        <v>144</v>
      </c>
      <c r="V459" s="51"/>
      <c r="W459" s="51"/>
      <c r="X459" s="53">
        <v>144</v>
      </c>
      <c r="Y459" s="2"/>
    </row>
    <row r="460" spans="1:25" s="43" customFormat="1" ht="25.5">
      <c r="A460" s="60" t="s">
        <v>998</v>
      </c>
      <c r="B460" s="48" t="s">
        <v>999</v>
      </c>
      <c r="C460" s="49"/>
      <c r="D460" s="46"/>
      <c r="E460" s="46"/>
      <c r="F460" s="50" t="s">
        <v>1000</v>
      </c>
      <c r="G460" s="65">
        <v>13954</v>
      </c>
      <c r="H460" s="51"/>
      <c r="I460" s="51"/>
      <c r="J460" s="80">
        <v>13954</v>
      </c>
      <c r="K460" s="80"/>
      <c r="L460" s="51"/>
      <c r="M460" s="51"/>
      <c r="N460" s="51"/>
      <c r="O460" s="51"/>
      <c r="P460" s="51">
        <v>13773</v>
      </c>
      <c r="Q460" s="51"/>
      <c r="R460" s="51"/>
      <c r="S460" s="51">
        <v>13773</v>
      </c>
      <c r="T460" s="51"/>
      <c r="U460" s="53">
        <v>181</v>
      </c>
      <c r="V460" s="51"/>
      <c r="W460" s="51"/>
      <c r="X460" s="53">
        <v>181</v>
      </c>
      <c r="Y460" s="2"/>
    </row>
    <row r="461" spans="1:25" s="43" customFormat="1" ht="25.5">
      <c r="A461" s="60" t="s">
        <v>1001</v>
      </c>
      <c r="B461" s="48" t="s">
        <v>1002</v>
      </c>
      <c r="C461" s="49"/>
      <c r="D461" s="46"/>
      <c r="E461" s="46"/>
      <c r="F461" s="50" t="s">
        <v>1003</v>
      </c>
      <c r="G461" s="65">
        <v>9783</v>
      </c>
      <c r="H461" s="51"/>
      <c r="I461" s="51"/>
      <c r="J461" s="80">
        <v>9783</v>
      </c>
      <c r="K461" s="80"/>
      <c r="L461" s="51"/>
      <c r="M461" s="51"/>
      <c r="N461" s="51"/>
      <c r="O461" s="51"/>
      <c r="P461" s="51">
        <v>9530</v>
      </c>
      <c r="Q461" s="51"/>
      <c r="R461" s="51"/>
      <c r="S461" s="51">
        <v>9530</v>
      </c>
      <c r="T461" s="51"/>
      <c r="U461" s="53">
        <v>253</v>
      </c>
      <c r="V461" s="51"/>
      <c r="W461" s="51"/>
      <c r="X461" s="53">
        <v>253</v>
      </c>
      <c r="Y461" s="2"/>
    </row>
    <row r="462" spans="1:25" s="43" customFormat="1" ht="25.5">
      <c r="A462" s="60" t="s">
        <v>1004</v>
      </c>
      <c r="B462" s="48" t="s">
        <v>1005</v>
      </c>
      <c r="C462" s="49"/>
      <c r="D462" s="46"/>
      <c r="E462" s="46"/>
      <c r="F462" s="72" t="s">
        <v>1006</v>
      </c>
      <c r="G462" s="65">
        <v>2000</v>
      </c>
      <c r="H462" s="51"/>
      <c r="I462" s="51"/>
      <c r="J462" s="80">
        <v>2000</v>
      </c>
      <c r="K462" s="80"/>
      <c r="L462" s="51"/>
      <c r="M462" s="51"/>
      <c r="N462" s="51"/>
      <c r="O462" s="51"/>
      <c r="P462" s="51">
        <v>600</v>
      </c>
      <c r="Q462" s="51"/>
      <c r="R462" s="51"/>
      <c r="S462" s="51">
        <v>600</v>
      </c>
      <c r="T462" s="51"/>
      <c r="U462" s="53">
        <v>1000</v>
      </c>
      <c r="V462" s="51"/>
      <c r="W462" s="51"/>
      <c r="X462" s="53">
        <v>1000</v>
      </c>
      <c r="Y462" s="2"/>
    </row>
    <row r="463" spans="1:25" s="43" customFormat="1" ht="18.75">
      <c r="A463" s="83" t="s">
        <v>1007</v>
      </c>
      <c r="B463" s="45" t="s">
        <v>1008</v>
      </c>
      <c r="C463" s="46"/>
      <c r="D463" s="46"/>
      <c r="E463" s="46"/>
      <c r="F463" s="46"/>
      <c r="G463" s="37">
        <f>G464</f>
        <v>1648071.269231</v>
      </c>
      <c r="H463" s="37">
        <f t="shared" ref="H463:X463" si="15">H464</f>
        <v>0</v>
      </c>
      <c r="I463" s="37">
        <f t="shared" si="15"/>
        <v>0</v>
      </c>
      <c r="J463" s="37">
        <f t="shared" si="15"/>
        <v>1394498.1322309999</v>
      </c>
      <c r="K463" s="37">
        <f t="shared" si="15"/>
        <v>129890.137</v>
      </c>
      <c r="L463" s="37">
        <f t="shared" si="15"/>
        <v>0</v>
      </c>
      <c r="M463" s="37">
        <f t="shared" si="15"/>
        <v>0</v>
      </c>
      <c r="N463" s="37">
        <f t="shared" si="15"/>
        <v>0</v>
      </c>
      <c r="O463" s="37">
        <f t="shared" si="15"/>
        <v>0</v>
      </c>
      <c r="P463" s="37">
        <f t="shared" si="15"/>
        <v>814933.33700000006</v>
      </c>
      <c r="Q463" s="37">
        <f t="shared" si="15"/>
        <v>0</v>
      </c>
      <c r="R463" s="37">
        <f t="shared" si="15"/>
        <v>0</v>
      </c>
      <c r="S463" s="37">
        <f t="shared" si="15"/>
        <v>608275.10600000003</v>
      </c>
      <c r="T463" s="37">
        <f t="shared" si="15"/>
        <v>129822</v>
      </c>
      <c r="U463" s="37">
        <f t="shared" si="15"/>
        <v>457440</v>
      </c>
      <c r="V463" s="37">
        <f t="shared" si="15"/>
        <v>0</v>
      </c>
      <c r="W463" s="37">
        <f t="shared" si="15"/>
        <v>0</v>
      </c>
      <c r="X463" s="37">
        <f t="shared" si="15"/>
        <v>457440</v>
      </c>
      <c r="Y463" s="2"/>
    </row>
    <row r="464" spans="1:25" s="43" customFormat="1" ht="25.5">
      <c r="A464" s="44" t="s">
        <v>26</v>
      </c>
      <c r="B464" s="45" t="s">
        <v>1009</v>
      </c>
      <c r="C464" s="46"/>
      <c r="D464" s="46"/>
      <c r="E464" s="46"/>
      <c r="F464" s="46"/>
      <c r="G464" s="37">
        <f t="shared" ref="G464:X464" si="16">SUM(G465:G506)</f>
        <v>1648071.269231</v>
      </c>
      <c r="H464" s="37">
        <f t="shared" si="16"/>
        <v>0</v>
      </c>
      <c r="I464" s="37">
        <f t="shared" si="16"/>
        <v>0</v>
      </c>
      <c r="J464" s="37">
        <f t="shared" si="16"/>
        <v>1394498.1322309999</v>
      </c>
      <c r="K464" s="37">
        <f t="shared" si="16"/>
        <v>129890.137</v>
      </c>
      <c r="L464" s="37">
        <f t="shared" si="16"/>
        <v>0</v>
      </c>
      <c r="M464" s="37">
        <f t="shared" si="16"/>
        <v>0</v>
      </c>
      <c r="N464" s="37">
        <f t="shared" si="16"/>
        <v>0</v>
      </c>
      <c r="O464" s="37">
        <f t="shared" si="16"/>
        <v>0</v>
      </c>
      <c r="P464" s="37">
        <f t="shared" si="16"/>
        <v>814933.33700000006</v>
      </c>
      <c r="Q464" s="37">
        <f t="shared" si="16"/>
        <v>0</v>
      </c>
      <c r="R464" s="37">
        <f t="shared" si="16"/>
        <v>0</v>
      </c>
      <c r="S464" s="37">
        <f t="shared" si="16"/>
        <v>608275.10600000003</v>
      </c>
      <c r="T464" s="37">
        <f t="shared" si="16"/>
        <v>129822</v>
      </c>
      <c r="U464" s="37">
        <f t="shared" si="16"/>
        <v>457440</v>
      </c>
      <c r="V464" s="37">
        <f t="shared" si="16"/>
        <v>0</v>
      </c>
      <c r="W464" s="37">
        <f t="shared" si="16"/>
        <v>0</v>
      </c>
      <c r="X464" s="37">
        <f t="shared" si="16"/>
        <v>457440</v>
      </c>
      <c r="Y464" s="2"/>
    </row>
    <row r="465" spans="1:25" s="43" customFormat="1" ht="25.5">
      <c r="A465" s="60" t="s">
        <v>110</v>
      </c>
      <c r="B465" s="48" t="s">
        <v>1010</v>
      </c>
      <c r="C465" s="46"/>
      <c r="D465" s="46"/>
      <c r="E465" s="46"/>
      <c r="F465" s="50" t="s">
        <v>1011</v>
      </c>
      <c r="G465" s="61">
        <v>89959.137000000002</v>
      </c>
      <c r="H465" s="61"/>
      <c r="I465" s="61"/>
      <c r="J465" s="61">
        <v>5000</v>
      </c>
      <c r="K465" s="61">
        <v>84959.137000000002</v>
      </c>
      <c r="L465" s="61"/>
      <c r="M465" s="61"/>
      <c r="N465" s="61"/>
      <c r="O465" s="61"/>
      <c r="P465" s="61">
        <v>84922</v>
      </c>
      <c r="Q465" s="61"/>
      <c r="R465" s="61"/>
      <c r="S465" s="61"/>
      <c r="T465" s="61">
        <v>84922</v>
      </c>
      <c r="U465" s="61">
        <v>1000</v>
      </c>
      <c r="V465" s="61"/>
      <c r="W465" s="61"/>
      <c r="X465" s="61">
        <v>1000</v>
      </c>
      <c r="Y465" s="2"/>
    </row>
    <row r="466" spans="1:25" s="43" customFormat="1" ht="25.5">
      <c r="A466" s="60" t="s">
        <v>113</v>
      </c>
      <c r="B466" s="48" t="s">
        <v>1012</v>
      </c>
      <c r="C466" s="46"/>
      <c r="D466" s="46"/>
      <c r="E466" s="46"/>
      <c r="F466" s="50" t="s">
        <v>1013</v>
      </c>
      <c r="G466" s="61">
        <v>84931</v>
      </c>
      <c r="H466" s="61"/>
      <c r="I466" s="61"/>
      <c r="J466" s="61">
        <v>40000</v>
      </c>
      <c r="K466" s="61">
        <v>44931</v>
      </c>
      <c r="L466" s="61"/>
      <c r="M466" s="61"/>
      <c r="N466" s="61"/>
      <c r="O466" s="61"/>
      <c r="P466" s="61">
        <v>73306</v>
      </c>
      <c r="Q466" s="61"/>
      <c r="R466" s="61"/>
      <c r="S466" s="61">
        <v>28406</v>
      </c>
      <c r="T466" s="61">
        <v>44900</v>
      </c>
      <c r="U466" s="61">
        <v>3000</v>
      </c>
      <c r="V466" s="61"/>
      <c r="W466" s="61"/>
      <c r="X466" s="61">
        <v>3000</v>
      </c>
      <c r="Y466" s="2"/>
    </row>
    <row r="467" spans="1:25" s="43" customFormat="1" ht="51">
      <c r="A467" s="60" t="s">
        <v>116</v>
      </c>
      <c r="B467" s="48" t="s">
        <v>1014</v>
      </c>
      <c r="C467" s="46"/>
      <c r="D467" s="46"/>
      <c r="E467" s="46"/>
      <c r="F467" s="50" t="s">
        <v>1015</v>
      </c>
      <c r="G467" s="61">
        <v>5245</v>
      </c>
      <c r="H467" s="61"/>
      <c r="I467" s="61"/>
      <c r="J467" s="61">
        <v>5245</v>
      </c>
      <c r="K467" s="61"/>
      <c r="L467" s="61"/>
      <c r="M467" s="61"/>
      <c r="N467" s="61"/>
      <c r="O467" s="61"/>
      <c r="P467" s="61">
        <v>5000</v>
      </c>
      <c r="Q467" s="61"/>
      <c r="R467" s="61"/>
      <c r="S467" s="61">
        <v>5000</v>
      </c>
      <c r="T467" s="61"/>
      <c r="U467" s="61">
        <v>0</v>
      </c>
      <c r="V467" s="61"/>
      <c r="W467" s="61"/>
      <c r="X467" s="61">
        <v>0</v>
      </c>
      <c r="Y467" s="2"/>
    </row>
    <row r="468" spans="1:25" s="43" customFormat="1" ht="25.5">
      <c r="A468" s="60" t="s">
        <v>119</v>
      </c>
      <c r="B468" s="48" t="s">
        <v>1016</v>
      </c>
      <c r="C468" s="46"/>
      <c r="D468" s="46"/>
      <c r="E468" s="46"/>
      <c r="F468" s="50" t="s">
        <v>1017</v>
      </c>
      <c r="G468" s="61">
        <v>34800</v>
      </c>
      <c r="H468" s="61"/>
      <c r="I468" s="61"/>
      <c r="J468" s="61">
        <v>34800</v>
      </c>
      <c r="K468" s="61"/>
      <c r="L468" s="61"/>
      <c r="M468" s="61"/>
      <c r="N468" s="61"/>
      <c r="O468" s="61"/>
      <c r="P468" s="61">
        <v>15000</v>
      </c>
      <c r="Q468" s="61"/>
      <c r="R468" s="61"/>
      <c r="S468" s="61">
        <v>15000</v>
      </c>
      <c r="T468" s="61"/>
      <c r="U468" s="61">
        <v>9500</v>
      </c>
      <c r="V468" s="61"/>
      <c r="W468" s="61"/>
      <c r="X468" s="61">
        <v>9500</v>
      </c>
      <c r="Y468" s="2"/>
    </row>
    <row r="469" spans="1:25" s="43" customFormat="1" ht="51">
      <c r="A469" s="60" t="s">
        <v>122</v>
      </c>
      <c r="B469" s="48" t="s">
        <v>1018</v>
      </c>
      <c r="C469" s="46"/>
      <c r="D469" s="46"/>
      <c r="E469" s="46"/>
      <c r="F469" s="50" t="s">
        <v>1019</v>
      </c>
      <c r="G469" s="61">
        <v>40507</v>
      </c>
      <c r="H469" s="61"/>
      <c r="I469" s="61"/>
      <c r="J469" s="61">
        <v>30000</v>
      </c>
      <c r="K469" s="61"/>
      <c r="L469" s="61"/>
      <c r="M469" s="61"/>
      <c r="N469" s="61"/>
      <c r="O469" s="61"/>
      <c r="P469" s="61">
        <v>8660</v>
      </c>
      <c r="Q469" s="61"/>
      <c r="R469" s="61"/>
      <c r="S469" s="61">
        <v>8660</v>
      </c>
      <c r="T469" s="61"/>
      <c r="U469" s="61">
        <v>6500</v>
      </c>
      <c r="V469" s="61"/>
      <c r="W469" s="61"/>
      <c r="X469" s="61">
        <v>6500</v>
      </c>
      <c r="Y469" s="2"/>
    </row>
    <row r="470" spans="1:25" s="43" customFormat="1" ht="25.5">
      <c r="A470" s="60" t="s">
        <v>125</v>
      </c>
      <c r="B470" s="48" t="s">
        <v>1020</v>
      </c>
      <c r="C470" s="46"/>
      <c r="D470" s="46"/>
      <c r="E470" s="46"/>
      <c r="F470" s="50" t="s">
        <v>1021</v>
      </c>
      <c r="G470" s="61">
        <v>74413</v>
      </c>
      <c r="H470" s="61"/>
      <c r="I470" s="61"/>
      <c r="J470" s="61">
        <v>74413</v>
      </c>
      <c r="K470" s="61"/>
      <c r="L470" s="61"/>
      <c r="M470" s="61"/>
      <c r="N470" s="61"/>
      <c r="O470" s="61"/>
      <c r="P470" s="61">
        <v>16926</v>
      </c>
      <c r="Q470" s="61"/>
      <c r="R470" s="61"/>
      <c r="S470" s="61">
        <v>16926</v>
      </c>
      <c r="T470" s="61"/>
      <c r="U470" s="61">
        <v>13000</v>
      </c>
      <c r="V470" s="61"/>
      <c r="W470" s="61"/>
      <c r="X470" s="61">
        <v>13000</v>
      </c>
      <c r="Y470" s="2"/>
    </row>
    <row r="471" spans="1:25" s="43" customFormat="1" ht="25.5">
      <c r="A471" s="60" t="s">
        <v>128</v>
      </c>
      <c r="B471" s="68" t="s">
        <v>1022</v>
      </c>
      <c r="C471" s="46"/>
      <c r="D471" s="46"/>
      <c r="E471" s="46"/>
      <c r="F471" s="77" t="s">
        <v>1023</v>
      </c>
      <c r="G471" s="61">
        <v>37884</v>
      </c>
      <c r="H471" s="61"/>
      <c r="I471" s="61"/>
      <c r="J471" s="61">
        <v>37884</v>
      </c>
      <c r="K471" s="61"/>
      <c r="L471" s="61"/>
      <c r="M471" s="61"/>
      <c r="N471" s="61"/>
      <c r="O471" s="61"/>
      <c r="P471" s="61">
        <v>36555</v>
      </c>
      <c r="Q471" s="61"/>
      <c r="R471" s="61"/>
      <c r="S471" s="61">
        <v>36555</v>
      </c>
      <c r="T471" s="61"/>
      <c r="U471" s="61">
        <v>500</v>
      </c>
      <c r="V471" s="61"/>
      <c r="W471" s="61"/>
      <c r="X471" s="61">
        <v>500</v>
      </c>
      <c r="Y471" s="2"/>
    </row>
    <row r="472" spans="1:25" s="43" customFormat="1" ht="25.5">
      <c r="A472" s="60" t="s">
        <v>131</v>
      </c>
      <c r="B472" s="84" t="s">
        <v>1024</v>
      </c>
      <c r="C472" s="46"/>
      <c r="D472" s="46"/>
      <c r="E472" s="46"/>
      <c r="F472" s="85" t="s">
        <v>1025</v>
      </c>
      <c r="G472" s="61">
        <v>27112</v>
      </c>
      <c r="H472" s="61"/>
      <c r="I472" s="61"/>
      <c r="J472" s="61">
        <v>27112</v>
      </c>
      <c r="K472" s="61"/>
      <c r="L472" s="61"/>
      <c r="M472" s="61"/>
      <c r="N472" s="61"/>
      <c r="O472" s="61"/>
      <c r="P472" s="61">
        <v>9812</v>
      </c>
      <c r="Q472" s="61"/>
      <c r="R472" s="61"/>
      <c r="S472" s="61">
        <v>9812</v>
      </c>
      <c r="T472" s="61"/>
      <c r="U472" s="61">
        <v>17300</v>
      </c>
      <c r="V472" s="61"/>
      <c r="W472" s="61"/>
      <c r="X472" s="61">
        <v>17300</v>
      </c>
      <c r="Y472" s="2"/>
    </row>
    <row r="473" spans="1:25" s="43" customFormat="1" ht="38.25">
      <c r="A473" s="60" t="s">
        <v>134</v>
      </c>
      <c r="B473" s="84" t="s">
        <v>1026</v>
      </c>
      <c r="C473" s="46"/>
      <c r="D473" s="46"/>
      <c r="E473" s="46"/>
      <c r="F473" s="85" t="s">
        <v>1027</v>
      </c>
      <c r="G473" s="61">
        <v>31388</v>
      </c>
      <c r="H473" s="61"/>
      <c r="I473" s="61"/>
      <c r="J473" s="61">
        <v>1388</v>
      </c>
      <c r="K473" s="61"/>
      <c r="L473" s="61"/>
      <c r="M473" s="61"/>
      <c r="N473" s="61"/>
      <c r="O473" s="61"/>
      <c r="P473" s="61">
        <v>31178</v>
      </c>
      <c r="Q473" s="61"/>
      <c r="R473" s="61"/>
      <c r="S473" s="61">
        <v>1178</v>
      </c>
      <c r="T473" s="61"/>
      <c r="U473" s="61">
        <v>210</v>
      </c>
      <c r="V473" s="61"/>
      <c r="W473" s="61"/>
      <c r="X473" s="61">
        <v>210</v>
      </c>
      <c r="Y473" s="2"/>
    </row>
    <row r="474" spans="1:25" s="43" customFormat="1" ht="51">
      <c r="A474" s="60" t="s">
        <v>137</v>
      </c>
      <c r="B474" s="86" t="s">
        <v>1028</v>
      </c>
      <c r="C474" s="46"/>
      <c r="D474" s="46"/>
      <c r="E474" s="46"/>
      <c r="F474" s="50" t="s">
        <v>1029</v>
      </c>
      <c r="G474" s="61">
        <v>5030</v>
      </c>
      <c r="H474" s="61"/>
      <c r="I474" s="61"/>
      <c r="J474" s="61">
        <v>30</v>
      </c>
      <c r="K474" s="61"/>
      <c r="L474" s="61"/>
      <c r="M474" s="61"/>
      <c r="N474" s="61"/>
      <c r="O474" s="61"/>
      <c r="P474" s="61">
        <v>5000</v>
      </c>
      <c r="Q474" s="61"/>
      <c r="R474" s="61"/>
      <c r="S474" s="61">
        <v>0</v>
      </c>
      <c r="T474" s="61"/>
      <c r="U474" s="61">
        <v>30</v>
      </c>
      <c r="V474" s="61"/>
      <c r="W474" s="61"/>
      <c r="X474" s="61">
        <v>30</v>
      </c>
      <c r="Y474" s="2"/>
    </row>
    <row r="475" spans="1:25" s="43" customFormat="1" ht="25.5">
      <c r="A475" s="60" t="s">
        <v>140</v>
      </c>
      <c r="B475" s="78" t="s">
        <v>1030</v>
      </c>
      <c r="C475" s="46"/>
      <c r="D475" s="46"/>
      <c r="E475" s="46"/>
      <c r="F475" s="50" t="s">
        <v>1031</v>
      </c>
      <c r="G475" s="61">
        <v>40507</v>
      </c>
      <c r="H475" s="61"/>
      <c r="I475" s="61"/>
      <c r="J475" s="61">
        <v>10507</v>
      </c>
      <c r="K475" s="61"/>
      <c r="L475" s="61"/>
      <c r="M475" s="61"/>
      <c r="N475" s="61"/>
      <c r="O475" s="61"/>
      <c r="P475" s="61">
        <v>18470.231</v>
      </c>
      <c r="Q475" s="61"/>
      <c r="R475" s="61"/>
      <c r="S475" s="61">
        <v>9810</v>
      </c>
      <c r="T475" s="61"/>
      <c r="U475" s="61"/>
      <c r="V475" s="61"/>
      <c r="W475" s="61"/>
      <c r="X475" s="61"/>
      <c r="Y475" s="2"/>
    </row>
    <row r="476" spans="1:25" s="43" customFormat="1" ht="38.25">
      <c r="A476" s="60" t="s">
        <v>143</v>
      </c>
      <c r="B476" s="78" t="s">
        <v>1032</v>
      </c>
      <c r="C476" s="46"/>
      <c r="D476" s="46"/>
      <c r="E476" s="46"/>
      <c r="F476" s="50" t="s">
        <v>1033</v>
      </c>
      <c r="G476" s="61">
        <v>159998.67600000001</v>
      </c>
      <c r="H476" s="61"/>
      <c r="I476" s="61"/>
      <c r="J476" s="61">
        <v>129998.67600000001</v>
      </c>
      <c r="K476" s="61"/>
      <c r="L476" s="61"/>
      <c r="M476" s="61"/>
      <c r="N476" s="61"/>
      <c r="O476" s="61"/>
      <c r="P476" s="61">
        <v>112400</v>
      </c>
      <c r="Q476" s="61"/>
      <c r="R476" s="61"/>
      <c r="S476" s="61">
        <v>82400</v>
      </c>
      <c r="T476" s="61"/>
      <c r="U476" s="61">
        <v>20000</v>
      </c>
      <c r="V476" s="61"/>
      <c r="W476" s="61"/>
      <c r="X476" s="61">
        <v>20000</v>
      </c>
      <c r="Y476" s="2"/>
    </row>
    <row r="477" spans="1:25" s="43" customFormat="1" ht="38.25">
      <c r="A477" s="60" t="s">
        <v>146</v>
      </c>
      <c r="B477" s="78" t="s">
        <v>1034</v>
      </c>
      <c r="C477" s="46"/>
      <c r="D477" s="46"/>
      <c r="E477" s="46"/>
      <c r="F477" s="50" t="s">
        <v>1035</v>
      </c>
      <c r="G477" s="61">
        <v>44870.255676000001</v>
      </c>
      <c r="H477" s="61"/>
      <c r="I477" s="61"/>
      <c r="J477" s="61">
        <v>44870.255676000001</v>
      </c>
      <c r="K477" s="61"/>
      <c r="L477" s="61"/>
      <c r="M477" s="61"/>
      <c r="N477" s="61"/>
      <c r="O477" s="61"/>
      <c r="P477" s="61">
        <v>37315</v>
      </c>
      <c r="Q477" s="61"/>
      <c r="R477" s="61"/>
      <c r="S477" s="61">
        <v>37315</v>
      </c>
      <c r="T477" s="61"/>
      <c r="U477" s="61">
        <v>3100</v>
      </c>
      <c r="V477" s="61"/>
      <c r="W477" s="61"/>
      <c r="X477" s="61">
        <v>3100</v>
      </c>
      <c r="Y477" s="2"/>
    </row>
    <row r="478" spans="1:25" s="43" customFormat="1" ht="38.25">
      <c r="A478" s="60" t="s">
        <v>149</v>
      </c>
      <c r="B478" s="78" t="s">
        <v>1036</v>
      </c>
      <c r="C478" s="46"/>
      <c r="D478" s="46"/>
      <c r="E478" s="46"/>
      <c r="F478" s="50" t="s">
        <v>1037</v>
      </c>
      <c r="G478" s="61">
        <v>24988</v>
      </c>
      <c r="H478" s="61"/>
      <c r="I478" s="61"/>
      <c r="J478" s="61">
        <v>24988</v>
      </c>
      <c r="K478" s="61"/>
      <c r="L478" s="61"/>
      <c r="M478" s="61"/>
      <c r="N478" s="61"/>
      <c r="O478" s="61"/>
      <c r="P478" s="61">
        <v>13420</v>
      </c>
      <c r="Q478" s="61"/>
      <c r="R478" s="61"/>
      <c r="S478" s="61">
        <v>13420</v>
      </c>
      <c r="T478" s="61"/>
      <c r="U478" s="61">
        <v>6000</v>
      </c>
      <c r="V478" s="61"/>
      <c r="W478" s="61"/>
      <c r="X478" s="61">
        <v>6000</v>
      </c>
      <c r="Y478" s="2"/>
    </row>
    <row r="479" spans="1:25" s="43" customFormat="1" ht="38.25">
      <c r="A479" s="60" t="s">
        <v>152</v>
      </c>
      <c r="B479" s="78" t="s">
        <v>1038</v>
      </c>
      <c r="C479" s="46"/>
      <c r="D479" s="46"/>
      <c r="E479" s="46"/>
      <c r="F479" s="50" t="s">
        <v>1039</v>
      </c>
      <c r="G479" s="61">
        <v>34999</v>
      </c>
      <c r="H479" s="61"/>
      <c r="I479" s="61"/>
      <c r="J479" s="61">
        <v>34999</v>
      </c>
      <c r="K479" s="61"/>
      <c r="L479" s="61"/>
      <c r="M479" s="61"/>
      <c r="N479" s="61"/>
      <c r="O479" s="61"/>
      <c r="P479" s="61">
        <v>18800</v>
      </c>
      <c r="Q479" s="61"/>
      <c r="R479" s="61"/>
      <c r="S479" s="61">
        <v>18800</v>
      </c>
      <c r="T479" s="61"/>
      <c r="U479" s="61">
        <v>9000</v>
      </c>
      <c r="V479" s="61"/>
      <c r="W479" s="61"/>
      <c r="X479" s="61">
        <v>9000</v>
      </c>
      <c r="Y479" s="2"/>
    </row>
    <row r="480" spans="1:25" s="43" customFormat="1" ht="38.25">
      <c r="A480" s="60" t="s">
        <v>155</v>
      </c>
      <c r="B480" s="78" t="s">
        <v>1040</v>
      </c>
      <c r="C480" s="46"/>
      <c r="D480" s="46"/>
      <c r="E480" s="46"/>
      <c r="F480" s="50" t="s">
        <v>1041</v>
      </c>
      <c r="G480" s="61">
        <v>44343</v>
      </c>
      <c r="H480" s="61"/>
      <c r="I480" s="61"/>
      <c r="J480" s="61">
        <v>44343</v>
      </c>
      <c r="K480" s="61"/>
      <c r="L480" s="61"/>
      <c r="M480" s="61"/>
      <c r="N480" s="61"/>
      <c r="O480" s="61"/>
      <c r="P480" s="61">
        <v>20079</v>
      </c>
      <c r="Q480" s="61"/>
      <c r="R480" s="61"/>
      <c r="S480" s="61">
        <v>20079</v>
      </c>
      <c r="T480" s="61"/>
      <c r="U480" s="61">
        <v>15000</v>
      </c>
      <c r="V480" s="61"/>
      <c r="W480" s="61"/>
      <c r="X480" s="61">
        <v>15000</v>
      </c>
      <c r="Y480" s="2"/>
    </row>
    <row r="481" spans="1:25" s="43" customFormat="1" ht="38.25">
      <c r="A481" s="60" t="s">
        <v>158</v>
      </c>
      <c r="B481" s="78" t="s">
        <v>1042</v>
      </c>
      <c r="C481" s="46"/>
      <c r="D481" s="46"/>
      <c r="E481" s="46"/>
      <c r="F481" s="50" t="s">
        <v>1043</v>
      </c>
      <c r="G481" s="61">
        <v>14959</v>
      </c>
      <c r="H481" s="61"/>
      <c r="I481" s="61"/>
      <c r="J481" s="61">
        <v>14959</v>
      </c>
      <c r="K481" s="61"/>
      <c r="L481" s="61"/>
      <c r="M481" s="61"/>
      <c r="N481" s="61"/>
      <c r="O481" s="61"/>
      <c r="P481" s="61">
        <v>3292</v>
      </c>
      <c r="Q481" s="61"/>
      <c r="R481" s="61"/>
      <c r="S481" s="61">
        <v>3292</v>
      </c>
      <c r="T481" s="61"/>
      <c r="U481" s="61">
        <v>8000</v>
      </c>
      <c r="V481" s="61"/>
      <c r="W481" s="61"/>
      <c r="X481" s="61">
        <v>8000</v>
      </c>
      <c r="Y481" s="2"/>
    </row>
    <row r="482" spans="1:25" s="43" customFormat="1" ht="25.5">
      <c r="A482" s="60" t="s">
        <v>161</v>
      </c>
      <c r="B482" s="78" t="s">
        <v>1044</v>
      </c>
      <c r="C482" s="46"/>
      <c r="D482" s="46"/>
      <c r="E482" s="46"/>
      <c r="F482" s="87" t="s">
        <v>1045</v>
      </c>
      <c r="G482" s="61">
        <v>7975</v>
      </c>
      <c r="H482" s="61"/>
      <c r="I482" s="61"/>
      <c r="J482" s="61">
        <v>7975</v>
      </c>
      <c r="K482" s="61"/>
      <c r="L482" s="61"/>
      <c r="M482" s="61"/>
      <c r="N482" s="61"/>
      <c r="O482" s="61"/>
      <c r="P482" s="61">
        <v>7112.2889999999998</v>
      </c>
      <c r="Q482" s="61"/>
      <c r="R482" s="61"/>
      <c r="S482" s="61">
        <v>7112.2889999999998</v>
      </c>
      <c r="T482" s="61"/>
      <c r="U482" s="61"/>
      <c r="V482" s="61"/>
      <c r="W482" s="61"/>
      <c r="X482" s="61"/>
      <c r="Y482" s="2"/>
    </row>
    <row r="483" spans="1:25" s="43" customFormat="1" ht="38.25">
      <c r="A483" s="60" t="s">
        <v>164</v>
      </c>
      <c r="B483" s="78" t="s">
        <v>1046</v>
      </c>
      <c r="C483" s="46"/>
      <c r="D483" s="46"/>
      <c r="E483" s="46"/>
      <c r="F483" s="50" t="s">
        <v>1047</v>
      </c>
      <c r="G483" s="61">
        <v>32960.296399999999</v>
      </c>
      <c r="H483" s="61"/>
      <c r="I483" s="61"/>
      <c r="J483" s="61">
        <v>32960.296399999999</v>
      </c>
      <c r="K483" s="61"/>
      <c r="L483" s="61"/>
      <c r="M483" s="61"/>
      <c r="N483" s="61"/>
      <c r="O483" s="61"/>
      <c r="P483" s="61">
        <v>24200</v>
      </c>
      <c r="Q483" s="61"/>
      <c r="R483" s="61"/>
      <c r="S483" s="61">
        <v>24200</v>
      </c>
      <c r="T483" s="61"/>
      <c r="U483" s="61">
        <v>2200</v>
      </c>
      <c r="V483" s="61"/>
      <c r="W483" s="61"/>
      <c r="X483" s="61">
        <v>2200</v>
      </c>
      <c r="Y483" s="2"/>
    </row>
    <row r="484" spans="1:25" s="43" customFormat="1" ht="25.5">
      <c r="A484" s="60" t="s">
        <v>167</v>
      </c>
      <c r="B484" s="78" t="s">
        <v>1048</v>
      </c>
      <c r="C484" s="46"/>
      <c r="D484" s="46"/>
      <c r="E484" s="46"/>
      <c r="F484" s="50" t="s">
        <v>1049</v>
      </c>
      <c r="G484" s="61">
        <v>49845.32</v>
      </c>
      <c r="H484" s="61"/>
      <c r="I484" s="61"/>
      <c r="J484" s="61">
        <v>49845.32</v>
      </c>
      <c r="K484" s="61"/>
      <c r="L484" s="61"/>
      <c r="M484" s="61"/>
      <c r="N484" s="61"/>
      <c r="O484" s="61"/>
      <c r="P484" s="61">
        <v>15360</v>
      </c>
      <c r="Q484" s="61"/>
      <c r="R484" s="61"/>
      <c r="S484" s="61">
        <v>15360</v>
      </c>
      <c r="T484" s="61"/>
      <c r="U484" s="61">
        <v>24000</v>
      </c>
      <c r="V484" s="61"/>
      <c r="W484" s="61"/>
      <c r="X484" s="61">
        <v>24000</v>
      </c>
      <c r="Y484" s="2"/>
    </row>
    <row r="485" spans="1:25" s="43" customFormat="1" ht="25.5">
      <c r="A485" s="60" t="s">
        <v>170</v>
      </c>
      <c r="B485" s="78" t="s">
        <v>1050</v>
      </c>
      <c r="C485" s="46"/>
      <c r="D485" s="46"/>
      <c r="E485" s="46"/>
      <c r="F485" s="85" t="s">
        <v>1051</v>
      </c>
      <c r="G485" s="61">
        <v>49653.158000000003</v>
      </c>
      <c r="H485" s="61"/>
      <c r="I485" s="61"/>
      <c r="J485" s="61">
        <v>49653.158000000003</v>
      </c>
      <c r="K485" s="61"/>
      <c r="L485" s="61"/>
      <c r="M485" s="61"/>
      <c r="N485" s="61"/>
      <c r="O485" s="61"/>
      <c r="P485" s="61">
        <v>12400</v>
      </c>
      <c r="Q485" s="61"/>
      <c r="R485" s="61"/>
      <c r="S485" s="61">
        <v>12400</v>
      </c>
      <c r="T485" s="61"/>
      <c r="U485" s="61">
        <v>25000</v>
      </c>
      <c r="V485" s="61"/>
      <c r="W485" s="61"/>
      <c r="X485" s="61">
        <v>25000</v>
      </c>
      <c r="Y485" s="2"/>
    </row>
    <row r="486" spans="1:25" s="43" customFormat="1" ht="25.5">
      <c r="A486" s="60" t="s">
        <v>173</v>
      </c>
      <c r="B486" s="78" t="s">
        <v>1052</v>
      </c>
      <c r="C486" s="46"/>
      <c r="D486" s="46"/>
      <c r="E486" s="46"/>
      <c r="F486" s="50" t="s">
        <v>1053</v>
      </c>
      <c r="G486" s="61">
        <v>38350</v>
      </c>
      <c r="H486" s="61"/>
      <c r="I486" s="61"/>
      <c r="J486" s="61">
        <v>38350</v>
      </c>
      <c r="K486" s="61"/>
      <c r="L486" s="61"/>
      <c r="M486" s="61"/>
      <c r="N486" s="61"/>
      <c r="O486" s="61"/>
      <c r="P486" s="61">
        <v>15365</v>
      </c>
      <c r="Q486" s="61"/>
      <c r="R486" s="61"/>
      <c r="S486" s="61">
        <v>15365</v>
      </c>
      <c r="T486" s="61"/>
      <c r="U486" s="61">
        <v>15000</v>
      </c>
      <c r="V486" s="61"/>
      <c r="W486" s="61"/>
      <c r="X486" s="61">
        <v>15000</v>
      </c>
      <c r="Y486" s="2"/>
    </row>
    <row r="487" spans="1:25" s="43" customFormat="1" ht="25.5">
      <c r="A487" s="60" t="s">
        <v>176</v>
      </c>
      <c r="B487" s="78" t="s">
        <v>1054</v>
      </c>
      <c r="C487" s="46"/>
      <c r="D487" s="46"/>
      <c r="E487" s="46"/>
      <c r="F487" s="50" t="s">
        <v>1055</v>
      </c>
      <c r="G487" s="61">
        <v>45862.091</v>
      </c>
      <c r="H487" s="61"/>
      <c r="I487" s="61"/>
      <c r="J487" s="61">
        <v>45862.091</v>
      </c>
      <c r="K487" s="61"/>
      <c r="L487" s="61"/>
      <c r="M487" s="61"/>
      <c r="N487" s="61"/>
      <c r="O487" s="61"/>
      <c r="P487" s="61">
        <v>11270</v>
      </c>
      <c r="Q487" s="61"/>
      <c r="R487" s="61"/>
      <c r="S487" s="61">
        <v>11270</v>
      </c>
      <c r="T487" s="61"/>
      <c r="U487" s="61">
        <v>25000</v>
      </c>
      <c r="V487" s="61"/>
      <c r="W487" s="61"/>
      <c r="X487" s="61">
        <v>25000</v>
      </c>
      <c r="Y487" s="2"/>
    </row>
    <row r="488" spans="1:25" s="43" customFormat="1" ht="25.5">
      <c r="A488" s="60" t="s">
        <v>179</v>
      </c>
      <c r="B488" s="78" t="s">
        <v>1056</v>
      </c>
      <c r="C488" s="46"/>
      <c r="D488" s="46"/>
      <c r="E488" s="46"/>
      <c r="F488" s="85" t="s">
        <v>1057</v>
      </c>
      <c r="G488" s="61">
        <v>45408</v>
      </c>
      <c r="H488" s="61"/>
      <c r="I488" s="61"/>
      <c r="J488" s="61">
        <v>45408</v>
      </c>
      <c r="K488" s="61"/>
      <c r="L488" s="61"/>
      <c r="M488" s="61"/>
      <c r="N488" s="61"/>
      <c r="O488" s="61"/>
      <c r="P488" s="61">
        <v>20500</v>
      </c>
      <c r="Q488" s="61"/>
      <c r="R488" s="61"/>
      <c r="S488" s="61">
        <v>20500</v>
      </c>
      <c r="T488" s="61"/>
      <c r="U488" s="61">
        <v>15000</v>
      </c>
      <c r="V488" s="61"/>
      <c r="W488" s="61"/>
      <c r="X488" s="61">
        <v>15000</v>
      </c>
      <c r="Y488" s="2"/>
    </row>
    <row r="489" spans="1:25" s="43" customFormat="1" ht="25.5">
      <c r="A489" s="60" t="s">
        <v>182</v>
      </c>
      <c r="B489" s="78" t="s">
        <v>1058</v>
      </c>
      <c r="C489" s="46"/>
      <c r="D489" s="46"/>
      <c r="E489" s="46"/>
      <c r="F489" s="88" t="s">
        <v>1059</v>
      </c>
      <c r="G489" s="61">
        <v>14920</v>
      </c>
      <c r="H489" s="61"/>
      <c r="I489" s="61"/>
      <c r="J489" s="61">
        <v>14920</v>
      </c>
      <c r="K489" s="61"/>
      <c r="L489" s="61"/>
      <c r="M489" s="61"/>
      <c r="N489" s="61"/>
      <c r="O489" s="61"/>
      <c r="P489" s="61">
        <v>7000</v>
      </c>
      <c r="Q489" s="61"/>
      <c r="R489" s="61"/>
      <c r="S489" s="61">
        <v>7000</v>
      </c>
      <c r="T489" s="61"/>
      <c r="U489" s="61">
        <v>4900</v>
      </c>
      <c r="V489" s="61"/>
      <c r="W489" s="61"/>
      <c r="X489" s="61">
        <v>4900</v>
      </c>
      <c r="Y489" s="2"/>
    </row>
    <row r="490" spans="1:25" s="43" customFormat="1" ht="25.5">
      <c r="A490" s="60" t="s">
        <v>185</v>
      </c>
      <c r="B490" s="78" t="s">
        <v>1060</v>
      </c>
      <c r="C490" s="46"/>
      <c r="D490" s="46"/>
      <c r="E490" s="46"/>
      <c r="F490" s="50" t="s">
        <v>1061</v>
      </c>
      <c r="G490" s="61">
        <v>129825</v>
      </c>
      <c r="H490" s="61"/>
      <c r="I490" s="61"/>
      <c r="J490" s="61">
        <v>129825</v>
      </c>
      <c r="K490" s="61"/>
      <c r="L490" s="61"/>
      <c r="M490" s="61"/>
      <c r="N490" s="61"/>
      <c r="O490" s="61"/>
      <c r="P490" s="61">
        <v>102997</v>
      </c>
      <c r="Q490" s="61"/>
      <c r="R490" s="61"/>
      <c r="S490" s="61">
        <v>102997</v>
      </c>
      <c r="T490" s="61"/>
      <c r="U490" s="61">
        <v>900</v>
      </c>
      <c r="V490" s="61"/>
      <c r="W490" s="61"/>
      <c r="X490" s="61">
        <v>900</v>
      </c>
      <c r="Y490" s="2"/>
    </row>
    <row r="491" spans="1:25" s="43" customFormat="1" ht="25.5">
      <c r="A491" s="60" t="s">
        <v>188</v>
      </c>
      <c r="B491" s="78" t="s">
        <v>1062</v>
      </c>
      <c r="C491" s="46"/>
      <c r="D491" s="46"/>
      <c r="E491" s="46"/>
      <c r="F491" s="50" t="s">
        <v>1063</v>
      </c>
      <c r="G491" s="61">
        <v>79307.644</v>
      </c>
      <c r="H491" s="61"/>
      <c r="I491" s="61"/>
      <c r="J491" s="61">
        <v>79307.644</v>
      </c>
      <c r="K491" s="61"/>
      <c r="L491" s="61"/>
      <c r="M491" s="61"/>
      <c r="N491" s="61"/>
      <c r="O491" s="61"/>
      <c r="P491" s="61">
        <v>23525</v>
      </c>
      <c r="Q491" s="61"/>
      <c r="R491" s="61"/>
      <c r="S491" s="61">
        <v>23525</v>
      </c>
      <c r="T491" s="61"/>
      <c r="U491" s="61">
        <v>35000</v>
      </c>
      <c r="V491" s="61"/>
      <c r="W491" s="61"/>
      <c r="X491" s="61">
        <v>35000</v>
      </c>
      <c r="Y491" s="2"/>
    </row>
    <row r="492" spans="1:25" s="43" customFormat="1" ht="38.25">
      <c r="A492" s="60" t="s">
        <v>191</v>
      </c>
      <c r="B492" s="78" t="s">
        <v>1064</v>
      </c>
      <c r="C492" s="46"/>
      <c r="D492" s="46"/>
      <c r="E492" s="46"/>
      <c r="F492" s="50" t="s">
        <v>1065</v>
      </c>
      <c r="G492" s="61">
        <v>58000</v>
      </c>
      <c r="H492" s="61"/>
      <c r="I492" s="61"/>
      <c r="J492" s="61">
        <v>58000</v>
      </c>
      <c r="K492" s="61"/>
      <c r="L492" s="61"/>
      <c r="M492" s="61"/>
      <c r="N492" s="61"/>
      <c r="O492" s="61"/>
      <c r="P492" s="61">
        <v>6068</v>
      </c>
      <c r="Q492" s="61"/>
      <c r="R492" s="61"/>
      <c r="S492" s="61">
        <v>6068</v>
      </c>
      <c r="T492" s="61"/>
      <c r="U492" s="61">
        <v>35000</v>
      </c>
      <c r="V492" s="61"/>
      <c r="W492" s="61"/>
      <c r="X492" s="61">
        <v>35000</v>
      </c>
      <c r="Y492" s="2"/>
    </row>
    <row r="493" spans="1:25" s="43" customFormat="1" ht="25.5">
      <c r="A493" s="60" t="s">
        <v>194</v>
      </c>
      <c r="B493" s="78" t="s">
        <v>1066</v>
      </c>
      <c r="C493" s="46"/>
      <c r="D493" s="46"/>
      <c r="E493" s="46"/>
      <c r="F493" s="50" t="s">
        <v>1067</v>
      </c>
      <c r="G493" s="61">
        <v>28543</v>
      </c>
      <c r="H493" s="61"/>
      <c r="I493" s="61"/>
      <c r="J493" s="61">
        <v>28543</v>
      </c>
      <c r="K493" s="61"/>
      <c r="L493" s="61"/>
      <c r="M493" s="61"/>
      <c r="N493" s="61"/>
      <c r="O493" s="61"/>
      <c r="P493" s="61">
        <v>67</v>
      </c>
      <c r="Q493" s="61"/>
      <c r="R493" s="61"/>
      <c r="S493" s="61">
        <v>67</v>
      </c>
      <c r="T493" s="61"/>
      <c r="U493" s="61">
        <v>20000</v>
      </c>
      <c r="V493" s="61"/>
      <c r="W493" s="61"/>
      <c r="X493" s="61">
        <v>20000</v>
      </c>
      <c r="Y493" s="2"/>
    </row>
    <row r="494" spans="1:25" s="43" customFormat="1" ht="25.5">
      <c r="A494" s="60" t="s">
        <v>197</v>
      </c>
      <c r="B494" s="86" t="s">
        <v>1068</v>
      </c>
      <c r="C494" s="46"/>
      <c r="D494" s="46"/>
      <c r="E494" s="46"/>
      <c r="F494" s="50" t="s">
        <v>1069</v>
      </c>
      <c r="G494" s="61">
        <v>39420</v>
      </c>
      <c r="H494" s="61"/>
      <c r="I494" s="61"/>
      <c r="J494" s="61">
        <v>39420</v>
      </c>
      <c r="K494" s="61"/>
      <c r="L494" s="61"/>
      <c r="M494" s="61"/>
      <c r="N494" s="61"/>
      <c r="O494" s="61"/>
      <c r="P494" s="61">
        <v>13870.718000000001</v>
      </c>
      <c r="Q494" s="61"/>
      <c r="R494" s="61"/>
      <c r="S494" s="61">
        <v>13870.718000000001</v>
      </c>
      <c r="T494" s="61"/>
      <c r="U494" s="61">
        <v>15000</v>
      </c>
      <c r="V494" s="61"/>
      <c r="W494" s="61"/>
      <c r="X494" s="61">
        <v>15000</v>
      </c>
      <c r="Y494" s="2"/>
    </row>
    <row r="495" spans="1:25" s="43" customFormat="1" ht="25.5">
      <c r="A495" s="60" t="s">
        <v>200</v>
      </c>
      <c r="B495" s="86" t="s">
        <v>1070</v>
      </c>
      <c r="C495" s="46"/>
      <c r="D495" s="46"/>
      <c r="E495" s="46"/>
      <c r="F495" s="50" t="s">
        <v>1071</v>
      </c>
      <c r="G495" s="61">
        <v>34795.257820999999</v>
      </c>
      <c r="H495" s="61"/>
      <c r="I495" s="61"/>
      <c r="J495" s="61">
        <v>19795.257820999999</v>
      </c>
      <c r="K495" s="61"/>
      <c r="L495" s="61"/>
      <c r="M495" s="61"/>
      <c r="N495" s="61"/>
      <c r="O495" s="61"/>
      <c r="P495" s="61">
        <v>2962</v>
      </c>
      <c r="Q495" s="61"/>
      <c r="R495" s="61"/>
      <c r="S495" s="61">
        <v>2962</v>
      </c>
      <c r="T495" s="61"/>
      <c r="U495" s="61">
        <v>12000</v>
      </c>
      <c r="V495" s="61"/>
      <c r="W495" s="61"/>
      <c r="X495" s="61">
        <v>12000</v>
      </c>
      <c r="Y495" s="2"/>
    </row>
    <row r="496" spans="1:25" s="43" customFormat="1" ht="25.5">
      <c r="A496" s="60" t="s">
        <v>203</v>
      </c>
      <c r="B496" s="86" t="s">
        <v>1072</v>
      </c>
      <c r="C496" s="46"/>
      <c r="D496" s="46"/>
      <c r="E496" s="46"/>
      <c r="F496" s="50" t="s">
        <v>1073</v>
      </c>
      <c r="G496" s="61">
        <v>2549.7370000000001</v>
      </c>
      <c r="H496" s="61"/>
      <c r="I496" s="61"/>
      <c r="J496" s="61">
        <v>2549.7370000000001</v>
      </c>
      <c r="K496" s="61"/>
      <c r="L496" s="61"/>
      <c r="M496" s="61"/>
      <c r="N496" s="61"/>
      <c r="O496" s="61"/>
      <c r="P496" s="61">
        <v>1544</v>
      </c>
      <c r="Q496" s="61"/>
      <c r="R496" s="61"/>
      <c r="S496" s="61">
        <v>1544</v>
      </c>
      <c r="T496" s="61"/>
      <c r="U496" s="61">
        <v>500</v>
      </c>
      <c r="V496" s="61"/>
      <c r="W496" s="61"/>
      <c r="X496" s="61">
        <v>500</v>
      </c>
      <c r="Y496" s="2"/>
    </row>
    <row r="497" spans="1:31" s="43" customFormat="1" ht="25.5">
      <c r="A497" s="60" t="s">
        <v>206</v>
      </c>
      <c r="B497" s="86" t="s">
        <v>1074</v>
      </c>
      <c r="C497" s="46"/>
      <c r="D497" s="46"/>
      <c r="E497" s="46"/>
      <c r="F497" s="50" t="s">
        <v>1075</v>
      </c>
      <c r="G497" s="61">
        <v>45000</v>
      </c>
      <c r="H497" s="61"/>
      <c r="I497" s="61"/>
      <c r="J497" s="61">
        <v>45000</v>
      </c>
      <c r="K497" s="61"/>
      <c r="L497" s="61"/>
      <c r="M497" s="61"/>
      <c r="N497" s="61"/>
      <c r="O497" s="61"/>
      <c r="P497" s="61">
        <v>26000.098999999998</v>
      </c>
      <c r="Q497" s="61"/>
      <c r="R497" s="61"/>
      <c r="S497" s="61">
        <v>26000.098999999998</v>
      </c>
      <c r="T497" s="61"/>
      <c r="U497" s="61">
        <v>10000</v>
      </c>
      <c r="V497" s="61"/>
      <c r="W497" s="61"/>
      <c r="X497" s="61">
        <v>10000</v>
      </c>
      <c r="Y497" s="2"/>
    </row>
    <row r="498" spans="1:31" s="43" customFormat="1" ht="38.25">
      <c r="A498" s="60" t="s">
        <v>209</v>
      </c>
      <c r="B498" s="78" t="s">
        <v>1076</v>
      </c>
      <c r="C498" s="46"/>
      <c r="D498" s="46"/>
      <c r="E498" s="46"/>
      <c r="F498" s="50" t="s">
        <v>1077</v>
      </c>
      <c r="G498" s="61">
        <v>117980</v>
      </c>
      <c r="H498" s="61"/>
      <c r="I498" s="61"/>
      <c r="J498" s="61">
        <v>117980</v>
      </c>
      <c r="K498" s="61"/>
      <c r="L498" s="61"/>
      <c r="M498" s="61"/>
      <c r="N498" s="61"/>
      <c r="O498" s="61"/>
      <c r="P498" s="61">
        <v>571</v>
      </c>
      <c r="Q498" s="61"/>
      <c r="R498" s="61"/>
      <c r="S498" s="61">
        <v>571</v>
      </c>
      <c r="T498" s="61"/>
      <c r="U498" s="61">
        <v>93800</v>
      </c>
      <c r="V498" s="61"/>
      <c r="W498" s="61"/>
      <c r="X498" s="61">
        <v>93800</v>
      </c>
      <c r="Y498" s="2"/>
    </row>
    <row r="499" spans="1:31" s="43" customFormat="1" ht="38.25">
      <c r="A499" s="60" t="s">
        <v>212</v>
      </c>
      <c r="B499" s="78" t="s">
        <v>1078</v>
      </c>
      <c r="C499" s="46"/>
      <c r="D499" s="46"/>
      <c r="E499" s="46"/>
      <c r="F499" s="89" t="s">
        <v>1079</v>
      </c>
      <c r="G499" s="61">
        <v>2769.6489999999999</v>
      </c>
      <c r="H499" s="61"/>
      <c r="I499" s="61"/>
      <c r="J499" s="61">
        <v>2769.6489999999999</v>
      </c>
      <c r="K499" s="61"/>
      <c r="L499" s="61"/>
      <c r="M499" s="61"/>
      <c r="N499" s="61"/>
      <c r="O499" s="61"/>
      <c r="P499" s="61">
        <v>150</v>
      </c>
      <c r="Q499" s="61"/>
      <c r="R499" s="61"/>
      <c r="S499" s="61">
        <v>150</v>
      </c>
      <c r="T499" s="61"/>
      <c r="U499" s="61">
        <v>2100</v>
      </c>
      <c r="V499" s="61"/>
      <c r="W499" s="61"/>
      <c r="X499" s="61">
        <v>2100</v>
      </c>
      <c r="Y499" s="2"/>
    </row>
    <row r="500" spans="1:31" s="43" customFormat="1" ht="25.5">
      <c r="A500" s="60" t="s">
        <v>215</v>
      </c>
      <c r="B500" s="78" t="s">
        <v>1080</v>
      </c>
      <c r="C500" s="46"/>
      <c r="D500" s="46"/>
      <c r="E500" s="46"/>
      <c r="F500" s="89" t="s">
        <v>1081</v>
      </c>
      <c r="G500" s="61">
        <v>2000</v>
      </c>
      <c r="H500" s="61"/>
      <c r="I500" s="61"/>
      <c r="J500" s="61">
        <v>2000</v>
      </c>
      <c r="K500" s="61"/>
      <c r="L500" s="61"/>
      <c r="M500" s="61"/>
      <c r="N500" s="61"/>
      <c r="O500" s="61"/>
      <c r="P500" s="61">
        <v>1000</v>
      </c>
      <c r="Q500" s="61"/>
      <c r="R500" s="61"/>
      <c r="S500" s="61">
        <v>1000</v>
      </c>
      <c r="T500" s="61"/>
      <c r="U500" s="61">
        <v>600</v>
      </c>
      <c r="V500" s="61"/>
      <c r="W500" s="61"/>
      <c r="X500" s="61">
        <v>600</v>
      </c>
      <c r="Y500" s="2"/>
    </row>
    <row r="501" spans="1:31" s="43" customFormat="1" ht="25.5">
      <c r="A501" s="60" t="s">
        <v>218</v>
      </c>
      <c r="B501" s="78" t="s">
        <v>1082</v>
      </c>
      <c r="C501" s="46"/>
      <c r="D501" s="46"/>
      <c r="E501" s="46"/>
      <c r="F501" s="89" t="s">
        <v>1083</v>
      </c>
      <c r="G501" s="61">
        <v>1699.7953339999999</v>
      </c>
      <c r="H501" s="61"/>
      <c r="I501" s="61"/>
      <c r="J501" s="61">
        <v>1699.7953339999999</v>
      </c>
      <c r="K501" s="61"/>
      <c r="L501" s="61"/>
      <c r="M501" s="61"/>
      <c r="N501" s="61"/>
      <c r="O501" s="61"/>
      <c r="P501" s="61">
        <v>520</v>
      </c>
      <c r="Q501" s="61"/>
      <c r="R501" s="61"/>
      <c r="S501" s="61">
        <v>520</v>
      </c>
      <c r="T501" s="61"/>
      <c r="U501" s="61">
        <v>800</v>
      </c>
      <c r="V501" s="61"/>
      <c r="W501" s="61"/>
      <c r="X501" s="61">
        <v>800</v>
      </c>
      <c r="Y501" s="2"/>
    </row>
    <row r="502" spans="1:31" s="43" customFormat="1" ht="38.25">
      <c r="A502" s="60" t="s">
        <v>221</v>
      </c>
      <c r="B502" s="78" t="s">
        <v>1084</v>
      </c>
      <c r="C502" s="46"/>
      <c r="D502" s="46"/>
      <c r="E502" s="46"/>
      <c r="F502" s="89" t="s">
        <v>1085</v>
      </c>
      <c r="G502" s="61">
        <v>14997.252</v>
      </c>
      <c r="H502" s="61"/>
      <c r="I502" s="61"/>
      <c r="J502" s="61">
        <v>14997.252</v>
      </c>
      <c r="K502" s="61"/>
      <c r="L502" s="61"/>
      <c r="M502" s="61"/>
      <c r="N502" s="61"/>
      <c r="O502" s="61"/>
      <c r="P502" s="61">
        <v>4220</v>
      </c>
      <c r="Q502" s="61"/>
      <c r="R502" s="61"/>
      <c r="S502" s="61">
        <v>4220</v>
      </c>
      <c r="T502" s="61"/>
      <c r="U502" s="61">
        <v>7800</v>
      </c>
      <c r="V502" s="61"/>
      <c r="W502" s="61"/>
      <c r="X502" s="61">
        <v>7800</v>
      </c>
      <c r="Y502" s="2"/>
    </row>
    <row r="503" spans="1:31" s="43" customFormat="1" ht="51">
      <c r="A503" s="60" t="s">
        <v>224</v>
      </c>
      <c r="B503" s="78" t="s">
        <v>1086</v>
      </c>
      <c r="C503" s="46"/>
      <c r="D503" s="46"/>
      <c r="E503" s="46"/>
      <c r="F503" s="89" t="s">
        <v>1087</v>
      </c>
      <c r="G503" s="61">
        <v>3236</v>
      </c>
      <c r="H503" s="61"/>
      <c r="I503" s="61"/>
      <c r="J503" s="61">
        <v>60</v>
      </c>
      <c r="K503" s="61"/>
      <c r="L503" s="61"/>
      <c r="M503" s="61"/>
      <c r="N503" s="61"/>
      <c r="O503" s="61"/>
      <c r="P503" s="61">
        <v>3176</v>
      </c>
      <c r="Q503" s="61"/>
      <c r="R503" s="61"/>
      <c r="S503" s="61">
        <v>0</v>
      </c>
      <c r="T503" s="61"/>
      <c r="U503" s="61">
        <v>0</v>
      </c>
      <c r="V503" s="61"/>
      <c r="W503" s="61"/>
      <c r="X503" s="61">
        <v>0</v>
      </c>
      <c r="Y503" s="2"/>
    </row>
    <row r="504" spans="1:31" s="43" customFormat="1" ht="25.5">
      <c r="A504" s="60" t="s">
        <v>227</v>
      </c>
      <c r="B504" s="78" t="s">
        <v>1088</v>
      </c>
      <c r="C504" s="46"/>
      <c r="D504" s="46"/>
      <c r="E504" s="46"/>
      <c r="F504" s="89" t="s">
        <v>1089</v>
      </c>
      <c r="G504" s="61">
        <v>1040</v>
      </c>
      <c r="H504" s="61"/>
      <c r="I504" s="61"/>
      <c r="J504" s="61">
        <v>1040</v>
      </c>
      <c r="K504" s="61"/>
      <c r="L504" s="61"/>
      <c r="M504" s="61"/>
      <c r="N504" s="61"/>
      <c r="O504" s="61"/>
      <c r="P504" s="61">
        <v>710</v>
      </c>
      <c r="Q504" s="61"/>
      <c r="R504" s="61"/>
      <c r="S504" s="61">
        <v>710</v>
      </c>
      <c r="T504" s="61"/>
      <c r="U504" s="61">
        <v>100</v>
      </c>
      <c r="V504" s="61"/>
      <c r="W504" s="61"/>
      <c r="X504" s="61">
        <v>100</v>
      </c>
      <c r="Y504" s="2"/>
    </row>
    <row r="505" spans="1:31" s="43" customFormat="1" ht="38.25">
      <c r="A505" s="60" t="s">
        <v>230</v>
      </c>
      <c r="B505" s="78" t="s">
        <v>1090</v>
      </c>
      <c r="C505" s="46"/>
      <c r="D505" s="46"/>
      <c r="E505" s="46"/>
      <c r="F505" s="89" t="s">
        <v>1091</v>
      </c>
      <c r="G505" s="61">
        <v>1000</v>
      </c>
      <c r="H505" s="61"/>
      <c r="I505" s="61"/>
      <c r="J505" s="61">
        <v>1000</v>
      </c>
      <c r="K505" s="61"/>
      <c r="L505" s="61"/>
      <c r="M505" s="61"/>
      <c r="N505" s="61"/>
      <c r="O505" s="61"/>
      <c r="P505" s="61">
        <v>660</v>
      </c>
      <c r="Q505" s="61"/>
      <c r="R505" s="61"/>
      <c r="S505" s="61">
        <v>660</v>
      </c>
      <c r="T505" s="61"/>
      <c r="U505" s="61">
        <v>100</v>
      </c>
      <c r="V505" s="61"/>
      <c r="W505" s="61"/>
      <c r="X505" s="61">
        <v>100</v>
      </c>
      <c r="Y505" s="2"/>
    </row>
    <row r="506" spans="1:31" s="43" customFormat="1" ht="38.25">
      <c r="A506" s="60" t="s">
        <v>233</v>
      </c>
      <c r="B506" s="78" t="s">
        <v>1092</v>
      </c>
      <c r="C506" s="46"/>
      <c r="D506" s="46"/>
      <c r="E506" s="46"/>
      <c r="F506" s="89" t="s">
        <v>1093</v>
      </c>
      <c r="G506" s="61">
        <v>5000</v>
      </c>
      <c r="H506" s="61"/>
      <c r="I506" s="61"/>
      <c r="J506" s="61">
        <v>5000</v>
      </c>
      <c r="K506" s="61"/>
      <c r="L506" s="61"/>
      <c r="M506" s="61"/>
      <c r="N506" s="61"/>
      <c r="O506" s="61"/>
      <c r="P506" s="61">
        <v>3550</v>
      </c>
      <c r="Q506" s="61"/>
      <c r="R506" s="61"/>
      <c r="S506" s="61">
        <v>3550</v>
      </c>
      <c r="T506" s="61"/>
      <c r="U506" s="61">
        <v>500</v>
      </c>
      <c r="V506" s="61"/>
      <c r="W506" s="61"/>
      <c r="X506" s="61">
        <v>500</v>
      </c>
      <c r="Y506" s="2"/>
    </row>
    <row r="507" spans="1:31" s="92" customFormat="1" ht="18.75">
      <c r="A507" s="83" t="s">
        <v>1094</v>
      </c>
      <c r="B507" s="90" t="s">
        <v>1095</v>
      </c>
      <c r="C507" s="83"/>
      <c r="D507" s="91"/>
      <c r="E507" s="91"/>
      <c r="F507" s="83"/>
      <c r="G507" s="90">
        <f>G508</f>
        <v>6285365.5195699995</v>
      </c>
      <c r="H507" s="90">
        <f t="shared" ref="H507:X507" si="17">H508</f>
        <v>0</v>
      </c>
      <c r="I507" s="90">
        <f t="shared" si="17"/>
        <v>0</v>
      </c>
      <c r="J507" s="90">
        <f t="shared" si="17"/>
        <v>6101545.5195699995</v>
      </c>
      <c r="K507" s="90">
        <f t="shared" si="17"/>
        <v>0</v>
      </c>
      <c r="L507" s="90">
        <f t="shared" si="17"/>
        <v>0</v>
      </c>
      <c r="M507" s="90">
        <f t="shared" si="17"/>
        <v>0</v>
      </c>
      <c r="N507" s="90">
        <f t="shared" si="17"/>
        <v>0</v>
      </c>
      <c r="O507" s="90">
        <f t="shared" si="17"/>
        <v>0</v>
      </c>
      <c r="P507" s="90">
        <f t="shared" si="17"/>
        <v>2790756.9065010003</v>
      </c>
      <c r="Q507" s="90">
        <f t="shared" si="17"/>
        <v>0</v>
      </c>
      <c r="R507" s="90">
        <f t="shared" si="17"/>
        <v>0</v>
      </c>
      <c r="S507" s="90">
        <f t="shared" si="17"/>
        <v>2654966.9065010003</v>
      </c>
      <c r="T507" s="90">
        <f t="shared" si="17"/>
        <v>0</v>
      </c>
      <c r="U507" s="90">
        <f t="shared" si="17"/>
        <v>1153065</v>
      </c>
      <c r="V507" s="90">
        <f t="shared" si="17"/>
        <v>0</v>
      </c>
      <c r="W507" s="90">
        <f t="shared" si="17"/>
        <v>0</v>
      </c>
      <c r="X507" s="90">
        <f t="shared" si="17"/>
        <v>1153065</v>
      </c>
      <c r="Y507" s="2"/>
      <c r="AC507" s="43"/>
      <c r="AE507" s="43"/>
    </row>
    <row r="508" spans="1:31" s="43" customFormat="1" ht="25.5">
      <c r="A508" s="44"/>
      <c r="B508" s="45" t="s">
        <v>1009</v>
      </c>
      <c r="C508" s="46"/>
      <c r="D508" s="46"/>
      <c r="E508" s="46"/>
      <c r="F508" s="46"/>
      <c r="G508" s="37">
        <f>SUM(G509:G637)</f>
        <v>6285365.5195699995</v>
      </c>
      <c r="H508" s="37">
        <f t="shared" ref="H508:X508" si="18">SUM(H509:H637)</f>
        <v>0</v>
      </c>
      <c r="I508" s="37">
        <f t="shared" si="18"/>
        <v>0</v>
      </c>
      <c r="J508" s="37">
        <f t="shared" si="18"/>
        <v>6101545.5195699995</v>
      </c>
      <c r="K508" s="37">
        <f t="shared" si="18"/>
        <v>0</v>
      </c>
      <c r="L508" s="37">
        <f t="shared" si="18"/>
        <v>0</v>
      </c>
      <c r="M508" s="37">
        <f t="shared" si="18"/>
        <v>0</v>
      </c>
      <c r="N508" s="37">
        <f t="shared" si="18"/>
        <v>0</v>
      </c>
      <c r="O508" s="37">
        <f t="shared" si="18"/>
        <v>0</v>
      </c>
      <c r="P508" s="37">
        <f t="shared" si="18"/>
        <v>2790756.9065010003</v>
      </c>
      <c r="Q508" s="37">
        <f t="shared" si="18"/>
        <v>0</v>
      </c>
      <c r="R508" s="37">
        <f t="shared" si="18"/>
        <v>0</v>
      </c>
      <c r="S508" s="37">
        <f t="shared" si="18"/>
        <v>2654966.9065010003</v>
      </c>
      <c r="T508" s="37">
        <f t="shared" si="18"/>
        <v>0</v>
      </c>
      <c r="U508" s="37">
        <f t="shared" si="18"/>
        <v>1153065</v>
      </c>
      <c r="V508" s="37">
        <f t="shared" si="18"/>
        <v>0</v>
      </c>
      <c r="W508" s="37">
        <f t="shared" si="18"/>
        <v>0</v>
      </c>
      <c r="X508" s="37">
        <f t="shared" si="18"/>
        <v>1153065</v>
      </c>
      <c r="Y508" s="2"/>
    </row>
    <row r="509" spans="1:31" s="43" customFormat="1" ht="51">
      <c r="A509" s="60" t="s">
        <v>110</v>
      </c>
      <c r="B509" s="48" t="s">
        <v>1096</v>
      </c>
      <c r="C509" s="46"/>
      <c r="D509" s="46"/>
      <c r="E509" s="46"/>
      <c r="F509" s="50" t="s">
        <v>1097</v>
      </c>
      <c r="G509" s="61">
        <v>57900</v>
      </c>
      <c r="H509" s="61"/>
      <c r="I509" s="61"/>
      <c r="J509" s="61">
        <v>30000</v>
      </c>
      <c r="K509" s="61"/>
      <c r="L509" s="61"/>
      <c r="M509" s="61"/>
      <c r="N509" s="61"/>
      <c r="O509" s="61"/>
      <c r="P509" s="61">
        <v>10000</v>
      </c>
      <c r="Q509" s="61"/>
      <c r="R509" s="61"/>
      <c r="S509" s="61">
        <v>10000</v>
      </c>
      <c r="T509" s="61"/>
      <c r="U509" s="61">
        <v>11000</v>
      </c>
      <c r="V509" s="61"/>
      <c r="W509" s="61"/>
      <c r="X509" s="61">
        <v>11000</v>
      </c>
      <c r="Y509" s="2"/>
    </row>
    <row r="510" spans="1:31" s="43" customFormat="1" ht="76.5">
      <c r="A510" s="60" t="s">
        <v>113</v>
      </c>
      <c r="B510" s="48" t="s">
        <v>1098</v>
      </c>
      <c r="C510" s="46"/>
      <c r="D510" s="46"/>
      <c r="E510" s="46"/>
      <c r="F510" s="50" t="s">
        <v>1099</v>
      </c>
      <c r="G510" s="61">
        <v>65000</v>
      </c>
      <c r="H510" s="61"/>
      <c r="I510" s="61"/>
      <c r="J510" s="61">
        <v>65000</v>
      </c>
      <c r="K510" s="61"/>
      <c r="L510" s="61"/>
      <c r="M510" s="61"/>
      <c r="N510" s="61"/>
      <c r="O510" s="61"/>
      <c r="P510" s="61">
        <v>0</v>
      </c>
      <c r="Q510" s="61"/>
      <c r="R510" s="61"/>
      <c r="S510" s="61">
        <v>0</v>
      </c>
      <c r="T510" s="61"/>
      <c r="U510" s="61">
        <v>19500</v>
      </c>
      <c r="V510" s="61"/>
      <c r="W510" s="61"/>
      <c r="X510" s="61">
        <v>19500</v>
      </c>
      <c r="Y510" s="2"/>
    </row>
    <row r="511" spans="1:31" s="43" customFormat="1" ht="38.25">
      <c r="A511" s="60" t="s">
        <v>116</v>
      </c>
      <c r="B511" s="48" t="s">
        <v>1100</v>
      </c>
      <c r="C511" s="46"/>
      <c r="D511" s="46"/>
      <c r="E511" s="46"/>
      <c r="F511" s="50" t="s">
        <v>1101</v>
      </c>
      <c r="G511" s="61">
        <v>3388</v>
      </c>
      <c r="H511" s="61"/>
      <c r="I511" s="61"/>
      <c r="J511" s="61">
        <v>3388</v>
      </c>
      <c r="K511" s="61"/>
      <c r="L511" s="61"/>
      <c r="M511" s="61"/>
      <c r="N511" s="61"/>
      <c r="O511" s="61"/>
      <c r="P511" s="61">
        <v>3093</v>
      </c>
      <c r="Q511" s="61"/>
      <c r="R511" s="61"/>
      <c r="S511" s="61">
        <v>3093</v>
      </c>
      <c r="T511" s="61"/>
      <c r="U511" s="61">
        <v>0</v>
      </c>
      <c r="V511" s="61"/>
      <c r="W511" s="61"/>
      <c r="X511" s="61">
        <v>0</v>
      </c>
      <c r="Y511" s="2"/>
    </row>
    <row r="512" spans="1:31" s="43" customFormat="1" ht="25.5">
      <c r="A512" s="60" t="s">
        <v>119</v>
      </c>
      <c r="B512" s="48" t="s">
        <v>1102</v>
      </c>
      <c r="C512" s="46"/>
      <c r="D512" s="46"/>
      <c r="E512" s="46"/>
      <c r="F512" s="50" t="s">
        <v>1103</v>
      </c>
      <c r="G512" s="61">
        <v>14600</v>
      </c>
      <c r="H512" s="61"/>
      <c r="I512" s="61"/>
      <c r="J512" s="61">
        <v>14600</v>
      </c>
      <c r="K512" s="61"/>
      <c r="L512" s="61"/>
      <c r="M512" s="61"/>
      <c r="N512" s="61"/>
      <c r="O512" s="61"/>
      <c r="P512" s="61">
        <v>14000</v>
      </c>
      <c r="Q512" s="61"/>
      <c r="R512" s="61"/>
      <c r="S512" s="61">
        <v>14000</v>
      </c>
      <c r="T512" s="61"/>
      <c r="U512" s="61">
        <v>0</v>
      </c>
      <c r="V512" s="61"/>
      <c r="W512" s="61"/>
      <c r="X512" s="61">
        <v>0</v>
      </c>
      <c r="Y512" s="2"/>
    </row>
    <row r="513" spans="1:25" s="43" customFormat="1" ht="51">
      <c r="A513" s="60" t="s">
        <v>122</v>
      </c>
      <c r="B513" s="48" t="s">
        <v>1104</v>
      </c>
      <c r="C513" s="46"/>
      <c r="D513" s="46"/>
      <c r="E513" s="46"/>
      <c r="F513" s="50" t="s">
        <v>1105</v>
      </c>
      <c r="G513" s="61">
        <v>3495</v>
      </c>
      <c r="H513" s="61"/>
      <c r="I513" s="61"/>
      <c r="J513" s="61">
        <v>3495</v>
      </c>
      <c r="K513" s="61"/>
      <c r="L513" s="61"/>
      <c r="M513" s="61"/>
      <c r="N513" s="61"/>
      <c r="O513" s="61"/>
      <c r="P513" s="61">
        <v>2800</v>
      </c>
      <c r="Q513" s="61"/>
      <c r="R513" s="61"/>
      <c r="S513" s="61">
        <v>2800</v>
      </c>
      <c r="T513" s="61"/>
      <c r="U513" s="61">
        <v>0</v>
      </c>
      <c r="V513" s="61"/>
      <c r="W513" s="61"/>
      <c r="X513" s="61">
        <v>0</v>
      </c>
      <c r="Y513" s="2"/>
    </row>
    <row r="514" spans="1:25" s="43" customFormat="1" ht="51">
      <c r="A514" s="60" t="s">
        <v>125</v>
      </c>
      <c r="B514" s="48" t="s">
        <v>1106</v>
      </c>
      <c r="C514" s="46"/>
      <c r="D514" s="46"/>
      <c r="E514" s="46"/>
      <c r="F514" s="50" t="s">
        <v>1107</v>
      </c>
      <c r="G514" s="61">
        <v>24000</v>
      </c>
      <c r="H514" s="61"/>
      <c r="I514" s="61"/>
      <c r="J514" s="61">
        <v>19000</v>
      </c>
      <c r="K514" s="61"/>
      <c r="L514" s="61"/>
      <c r="M514" s="61"/>
      <c r="N514" s="61"/>
      <c r="O514" s="61"/>
      <c r="P514" s="61">
        <v>16000</v>
      </c>
      <c r="Q514" s="61"/>
      <c r="R514" s="61"/>
      <c r="S514" s="61">
        <v>16000</v>
      </c>
      <c r="T514" s="61"/>
      <c r="U514" s="61">
        <v>500</v>
      </c>
      <c r="V514" s="61"/>
      <c r="W514" s="61"/>
      <c r="X514" s="61">
        <v>500</v>
      </c>
      <c r="Y514" s="2"/>
    </row>
    <row r="515" spans="1:25" s="43" customFormat="1" ht="51">
      <c r="A515" s="60" t="s">
        <v>128</v>
      </c>
      <c r="B515" s="48" t="s">
        <v>1108</v>
      </c>
      <c r="C515" s="46"/>
      <c r="D515" s="46"/>
      <c r="E515" s="46"/>
      <c r="F515" s="50" t="s">
        <v>1109</v>
      </c>
      <c r="G515" s="61">
        <v>4833</v>
      </c>
      <c r="H515" s="61"/>
      <c r="I515" s="61"/>
      <c r="J515" s="61">
        <v>4833</v>
      </c>
      <c r="K515" s="61"/>
      <c r="L515" s="61"/>
      <c r="M515" s="61"/>
      <c r="N515" s="61"/>
      <c r="O515" s="61"/>
      <c r="P515" s="61">
        <v>1500</v>
      </c>
      <c r="Q515" s="61"/>
      <c r="R515" s="61"/>
      <c r="S515" s="61">
        <v>1500</v>
      </c>
      <c r="T515" s="61"/>
      <c r="U515" s="61">
        <v>2000</v>
      </c>
      <c r="V515" s="61"/>
      <c r="W515" s="61"/>
      <c r="X515" s="61">
        <v>2000</v>
      </c>
      <c r="Y515" s="2"/>
    </row>
    <row r="516" spans="1:25" s="43" customFormat="1" ht="25.5">
      <c r="A516" s="60" t="s">
        <v>131</v>
      </c>
      <c r="B516" s="93" t="s">
        <v>1110</v>
      </c>
      <c r="C516" s="46"/>
      <c r="D516" s="46"/>
      <c r="E516" s="46"/>
      <c r="F516" s="85" t="s">
        <v>1111</v>
      </c>
      <c r="G516" s="61">
        <v>19997</v>
      </c>
      <c r="H516" s="61"/>
      <c r="I516" s="61"/>
      <c r="J516" s="61">
        <v>15007</v>
      </c>
      <c r="K516" s="61"/>
      <c r="L516" s="61"/>
      <c r="M516" s="61"/>
      <c r="N516" s="61"/>
      <c r="O516" s="61"/>
      <c r="P516" s="61">
        <v>15790</v>
      </c>
      <c r="Q516" s="61"/>
      <c r="R516" s="61"/>
      <c r="S516" s="61">
        <v>10800</v>
      </c>
      <c r="T516" s="61"/>
      <c r="U516" s="61">
        <v>3500</v>
      </c>
      <c r="V516" s="61"/>
      <c r="W516" s="61"/>
      <c r="X516" s="61">
        <v>3500</v>
      </c>
      <c r="Y516" s="2"/>
    </row>
    <row r="517" spans="1:25" s="43" customFormat="1" ht="25.5">
      <c r="A517" s="60" t="s">
        <v>134</v>
      </c>
      <c r="B517" s="84" t="s">
        <v>1112</v>
      </c>
      <c r="C517" s="46"/>
      <c r="D517" s="46"/>
      <c r="E517" s="46"/>
      <c r="F517" s="85" t="s">
        <v>1113</v>
      </c>
      <c r="G517" s="61">
        <v>6214</v>
      </c>
      <c r="H517" s="61"/>
      <c r="I517" s="61"/>
      <c r="J517" s="61">
        <v>6214</v>
      </c>
      <c r="K517" s="61"/>
      <c r="L517" s="61"/>
      <c r="M517" s="61"/>
      <c r="N517" s="61"/>
      <c r="O517" s="61"/>
      <c r="P517" s="61">
        <v>5700</v>
      </c>
      <c r="Q517" s="61"/>
      <c r="R517" s="61"/>
      <c r="S517" s="61">
        <v>5700</v>
      </c>
      <c r="T517" s="61"/>
      <c r="U517" s="61">
        <v>250</v>
      </c>
      <c r="V517" s="61"/>
      <c r="W517" s="61"/>
      <c r="X517" s="61">
        <v>250</v>
      </c>
      <c r="Y517" s="2"/>
    </row>
    <row r="518" spans="1:25" s="43" customFormat="1" ht="25.5">
      <c r="A518" s="60" t="s">
        <v>137</v>
      </c>
      <c r="B518" s="78" t="s">
        <v>1114</v>
      </c>
      <c r="C518" s="46"/>
      <c r="D518" s="46"/>
      <c r="E518" s="46"/>
      <c r="F518" s="50" t="s">
        <v>1115</v>
      </c>
      <c r="G518" s="61">
        <v>4000</v>
      </c>
      <c r="H518" s="61"/>
      <c r="I518" s="61"/>
      <c r="J518" s="61">
        <v>4000</v>
      </c>
      <c r="K518" s="61"/>
      <c r="L518" s="61"/>
      <c r="M518" s="61"/>
      <c r="N518" s="61"/>
      <c r="O518" s="61"/>
      <c r="P518" s="61">
        <v>3650</v>
      </c>
      <c r="Q518" s="61"/>
      <c r="R518" s="61"/>
      <c r="S518" s="61">
        <v>3650</v>
      </c>
      <c r="T518" s="61"/>
      <c r="U518" s="61">
        <v>150</v>
      </c>
      <c r="V518" s="61"/>
      <c r="W518" s="61"/>
      <c r="X518" s="61">
        <v>150</v>
      </c>
      <c r="Y518" s="2"/>
    </row>
    <row r="519" spans="1:25" s="43" customFormat="1" ht="25.5">
      <c r="A519" s="60" t="s">
        <v>140</v>
      </c>
      <c r="B519" s="78" t="s">
        <v>1116</v>
      </c>
      <c r="C519" s="46"/>
      <c r="D519" s="46"/>
      <c r="E519" s="46"/>
      <c r="F519" s="50" t="s">
        <v>1117</v>
      </c>
      <c r="G519" s="61">
        <v>11838</v>
      </c>
      <c r="H519" s="61"/>
      <c r="I519" s="61"/>
      <c r="J519" s="61">
        <v>11838</v>
      </c>
      <c r="K519" s="61"/>
      <c r="L519" s="61"/>
      <c r="M519" s="61"/>
      <c r="N519" s="61"/>
      <c r="O519" s="61"/>
      <c r="P519" s="61">
        <v>9438</v>
      </c>
      <c r="Q519" s="61"/>
      <c r="R519" s="61"/>
      <c r="S519" s="61">
        <v>9438</v>
      </c>
      <c r="T519" s="61"/>
      <c r="U519" s="61">
        <v>1900</v>
      </c>
      <c r="V519" s="61"/>
      <c r="W519" s="61"/>
      <c r="X519" s="61">
        <v>1900</v>
      </c>
      <c r="Y519" s="2"/>
    </row>
    <row r="520" spans="1:25" s="43" customFormat="1" ht="38.25">
      <c r="A520" s="60" t="s">
        <v>143</v>
      </c>
      <c r="B520" s="78" t="s">
        <v>1118</v>
      </c>
      <c r="C520" s="46"/>
      <c r="D520" s="46"/>
      <c r="E520" s="46"/>
      <c r="F520" s="50" t="s">
        <v>1119</v>
      </c>
      <c r="G520" s="61">
        <v>1200</v>
      </c>
      <c r="H520" s="61"/>
      <c r="I520" s="61"/>
      <c r="J520" s="61">
        <v>1200</v>
      </c>
      <c r="K520" s="61"/>
      <c r="L520" s="61"/>
      <c r="M520" s="61"/>
      <c r="N520" s="61"/>
      <c r="O520" s="61"/>
      <c r="P520" s="61">
        <v>960</v>
      </c>
      <c r="Q520" s="61"/>
      <c r="R520" s="61"/>
      <c r="S520" s="61">
        <v>960</v>
      </c>
      <c r="T520" s="61"/>
      <c r="U520" s="61">
        <v>180</v>
      </c>
      <c r="V520" s="61"/>
      <c r="W520" s="61"/>
      <c r="X520" s="61">
        <v>180</v>
      </c>
      <c r="Y520" s="2"/>
    </row>
    <row r="521" spans="1:25" s="43" customFormat="1" ht="38.25">
      <c r="A521" s="60" t="s">
        <v>146</v>
      </c>
      <c r="B521" s="78" t="s">
        <v>1120</v>
      </c>
      <c r="C521" s="46"/>
      <c r="D521" s="46"/>
      <c r="E521" s="46"/>
      <c r="F521" s="50" t="s">
        <v>1121</v>
      </c>
      <c r="G521" s="61">
        <v>1200</v>
      </c>
      <c r="H521" s="61"/>
      <c r="I521" s="61"/>
      <c r="J521" s="61">
        <v>1200</v>
      </c>
      <c r="K521" s="61"/>
      <c r="L521" s="61"/>
      <c r="M521" s="61"/>
      <c r="N521" s="61"/>
      <c r="O521" s="61"/>
      <c r="P521" s="61">
        <v>700</v>
      </c>
      <c r="Q521" s="61"/>
      <c r="R521" s="61"/>
      <c r="S521" s="61">
        <v>700</v>
      </c>
      <c r="T521" s="61"/>
      <c r="U521" s="61">
        <v>450</v>
      </c>
      <c r="V521" s="61"/>
      <c r="W521" s="61"/>
      <c r="X521" s="61">
        <v>450</v>
      </c>
      <c r="Y521" s="2"/>
    </row>
    <row r="522" spans="1:25" s="43" customFormat="1" ht="63.75">
      <c r="A522" s="60" t="s">
        <v>149</v>
      </c>
      <c r="B522" s="78" t="s">
        <v>1122</v>
      </c>
      <c r="C522" s="46"/>
      <c r="D522" s="46"/>
      <c r="E522" s="46"/>
      <c r="F522" s="50" t="s">
        <v>1123</v>
      </c>
      <c r="G522" s="61">
        <v>2500</v>
      </c>
      <c r="H522" s="61"/>
      <c r="I522" s="61"/>
      <c r="J522" s="61">
        <v>2500</v>
      </c>
      <c r="K522" s="61"/>
      <c r="L522" s="61"/>
      <c r="M522" s="61"/>
      <c r="N522" s="61"/>
      <c r="O522" s="61"/>
      <c r="P522" s="61">
        <v>2000</v>
      </c>
      <c r="Q522" s="61"/>
      <c r="R522" s="61"/>
      <c r="S522" s="61">
        <v>2000</v>
      </c>
      <c r="T522" s="61"/>
      <c r="U522" s="61">
        <v>380</v>
      </c>
      <c r="V522" s="61"/>
      <c r="W522" s="61"/>
      <c r="X522" s="61">
        <v>380</v>
      </c>
      <c r="Y522" s="2"/>
    </row>
    <row r="523" spans="1:25" s="43" customFormat="1" ht="38.25">
      <c r="A523" s="60" t="s">
        <v>152</v>
      </c>
      <c r="B523" s="78" t="s">
        <v>1124</v>
      </c>
      <c r="C523" s="46"/>
      <c r="D523" s="46"/>
      <c r="E523" s="46"/>
      <c r="F523" s="50" t="s">
        <v>1125</v>
      </c>
      <c r="G523" s="61">
        <v>2500</v>
      </c>
      <c r="H523" s="61"/>
      <c r="I523" s="61"/>
      <c r="J523" s="61">
        <v>2500</v>
      </c>
      <c r="K523" s="61"/>
      <c r="L523" s="61"/>
      <c r="M523" s="61"/>
      <c r="N523" s="61"/>
      <c r="O523" s="61"/>
      <c r="P523" s="61">
        <v>2350</v>
      </c>
      <c r="Q523" s="61"/>
      <c r="R523" s="61"/>
      <c r="S523" s="61">
        <v>2350</v>
      </c>
      <c r="T523" s="61"/>
      <c r="U523" s="61">
        <v>100</v>
      </c>
      <c r="V523" s="61"/>
      <c r="W523" s="61"/>
      <c r="X523" s="61">
        <v>100</v>
      </c>
      <c r="Y523" s="2"/>
    </row>
    <row r="524" spans="1:25" s="43" customFormat="1" ht="38.25">
      <c r="A524" s="60" t="s">
        <v>155</v>
      </c>
      <c r="B524" s="78" t="s">
        <v>1126</v>
      </c>
      <c r="C524" s="46"/>
      <c r="D524" s="46"/>
      <c r="E524" s="46"/>
      <c r="F524" s="50" t="s">
        <v>1127</v>
      </c>
      <c r="G524" s="61">
        <v>2000</v>
      </c>
      <c r="H524" s="61"/>
      <c r="I524" s="61"/>
      <c r="J524" s="61">
        <v>2000</v>
      </c>
      <c r="K524" s="61"/>
      <c r="L524" s="61"/>
      <c r="M524" s="61"/>
      <c r="N524" s="61"/>
      <c r="O524" s="61"/>
      <c r="P524" s="61">
        <v>1880</v>
      </c>
      <c r="Q524" s="61"/>
      <c r="R524" s="61"/>
      <c r="S524" s="61">
        <v>1880</v>
      </c>
      <c r="T524" s="61"/>
      <c r="U524" s="61">
        <v>100</v>
      </c>
      <c r="V524" s="61"/>
      <c r="W524" s="61"/>
      <c r="X524" s="61">
        <v>100</v>
      </c>
      <c r="Y524" s="2"/>
    </row>
    <row r="525" spans="1:25" s="43" customFormat="1" ht="102">
      <c r="A525" s="60" t="s">
        <v>158</v>
      </c>
      <c r="B525" s="78" t="s">
        <v>1128</v>
      </c>
      <c r="C525" s="46"/>
      <c r="D525" s="46"/>
      <c r="E525" s="46"/>
      <c r="F525" s="50" t="s">
        <v>1129</v>
      </c>
      <c r="G525" s="61">
        <v>1200</v>
      </c>
      <c r="H525" s="61"/>
      <c r="I525" s="61"/>
      <c r="J525" s="61">
        <v>1200</v>
      </c>
      <c r="K525" s="61"/>
      <c r="L525" s="61"/>
      <c r="M525" s="61"/>
      <c r="N525" s="61"/>
      <c r="O525" s="61"/>
      <c r="P525" s="61">
        <v>1000</v>
      </c>
      <c r="Q525" s="61"/>
      <c r="R525" s="61"/>
      <c r="S525" s="61">
        <v>1000</v>
      </c>
      <c r="T525" s="61"/>
      <c r="U525" s="61">
        <v>150</v>
      </c>
      <c r="V525" s="61"/>
      <c r="W525" s="61"/>
      <c r="X525" s="61">
        <v>150</v>
      </c>
      <c r="Y525" s="2"/>
    </row>
    <row r="526" spans="1:25" s="43" customFormat="1" ht="38.25">
      <c r="A526" s="60" t="s">
        <v>161</v>
      </c>
      <c r="B526" s="78" t="s">
        <v>1130</v>
      </c>
      <c r="C526" s="46"/>
      <c r="D526" s="46"/>
      <c r="E526" s="46"/>
      <c r="F526" s="50" t="s">
        <v>1131</v>
      </c>
      <c r="G526" s="61">
        <v>3000</v>
      </c>
      <c r="H526" s="61"/>
      <c r="I526" s="61"/>
      <c r="J526" s="61">
        <v>3000</v>
      </c>
      <c r="K526" s="61"/>
      <c r="L526" s="61"/>
      <c r="M526" s="61"/>
      <c r="N526" s="61"/>
      <c r="O526" s="61"/>
      <c r="P526" s="61">
        <v>2845.8139999999999</v>
      </c>
      <c r="Q526" s="61"/>
      <c r="R526" s="61"/>
      <c r="S526" s="61">
        <v>2845.8139999999999</v>
      </c>
      <c r="T526" s="61"/>
      <c r="U526" s="61">
        <v>100</v>
      </c>
      <c r="V526" s="61"/>
      <c r="W526" s="61"/>
      <c r="X526" s="61">
        <v>100</v>
      </c>
      <c r="Y526" s="2"/>
    </row>
    <row r="527" spans="1:25" s="43" customFormat="1" ht="51">
      <c r="A527" s="60" t="s">
        <v>164</v>
      </c>
      <c r="B527" s="78" t="s">
        <v>1132</v>
      </c>
      <c r="C527" s="46"/>
      <c r="D527" s="46"/>
      <c r="E527" s="46"/>
      <c r="F527" s="50" t="s">
        <v>1133</v>
      </c>
      <c r="G527" s="61">
        <v>14900</v>
      </c>
      <c r="H527" s="61"/>
      <c r="I527" s="61"/>
      <c r="J527" s="61">
        <v>14900</v>
      </c>
      <c r="K527" s="61"/>
      <c r="L527" s="61"/>
      <c r="M527" s="61"/>
      <c r="N527" s="61"/>
      <c r="O527" s="61"/>
      <c r="P527" s="61">
        <v>9650</v>
      </c>
      <c r="Q527" s="61"/>
      <c r="R527" s="61"/>
      <c r="S527" s="61">
        <v>9650</v>
      </c>
      <c r="T527" s="61"/>
      <c r="U527" s="61">
        <v>4500</v>
      </c>
      <c r="V527" s="61"/>
      <c r="W527" s="61"/>
      <c r="X527" s="61">
        <v>4500</v>
      </c>
      <c r="Y527" s="2"/>
    </row>
    <row r="528" spans="1:25" s="43" customFormat="1" ht="38.25">
      <c r="A528" s="60" t="s">
        <v>167</v>
      </c>
      <c r="B528" s="78" t="s">
        <v>1134</v>
      </c>
      <c r="C528" s="46"/>
      <c r="D528" s="46"/>
      <c r="E528" s="46"/>
      <c r="F528" s="50" t="s">
        <v>1135</v>
      </c>
      <c r="G528" s="61">
        <v>28000</v>
      </c>
      <c r="H528" s="61"/>
      <c r="I528" s="61"/>
      <c r="J528" s="61">
        <v>13000</v>
      </c>
      <c r="K528" s="61"/>
      <c r="L528" s="61"/>
      <c r="M528" s="61"/>
      <c r="N528" s="61"/>
      <c r="O528" s="61"/>
      <c r="P528" s="61">
        <v>22400</v>
      </c>
      <c r="Q528" s="61"/>
      <c r="R528" s="61"/>
      <c r="S528" s="61">
        <v>7400</v>
      </c>
      <c r="T528" s="61"/>
      <c r="U528" s="61">
        <v>4200</v>
      </c>
      <c r="V528" s="61"/>
      <c r="W528" s="61"/>
      <c r="X528" s="61">
        <v>4200</v>
      </c>
      <c r="Y528" s="2"/>
    </row>
    <row r="529" spans="1:25" s="43" customFormat="1" ht="25.5">
      <c r="A529" s="60" t="s">
        <v>170</v>
      </c>
      <c r="B529" s="78" t="s">
        <v>1136</v>
      </c>
      <c r="C529" s="46"/>
      <c r="D529" s="46"/>
      <c r="E529" s="46"/>
      <c r="F529" s="50" t="s">
        <v>1137</v>
      </c>
      <c r="G529" s="61">
        <v>3500</v>
      </c>
      <c r="H529" s="61"/>
      <c r="I529" s="61"/>
      <c r="J529" s="61">
        <v>3500</v>
      </c>
      <c r="K529" s="61"/>
      <c r="L529" s="61"/>
      <c r="M529" s="61"/>
      <c r="N529" s="61"/>
      <c r="O529" s="61"/>
      <c r="P529" s="61">
        <v>3300</v>
      </c>
      <c r="Q529" s="61"/>
      <c r="R529" s="61"/>
      <c r="S529" s="61">
        <v>3300</v>
      </c>
      <c r="T529" s="61"/>
      <c r="U529" s="61">
        <v>50</v>
      </c>
      <c r="V529" s="61"/>
      <c r="W529" s="61"/>
      <c r="X529" s="61">
        <v>50</v>
      </c>
      <c r="Y529" s="2"/>
    </row>
    <row r="530" spans="1:25" s="43" customFormat="1" ht="38.25">
      <c r="A530" s="60" t="s">
        <v>173</v>
      </c>
      <c r="B530" s="78" t="s">
        <v>1138</v>
      </c>
      <c r="C530" s="46"/>
      <c r="D530" s="46"/>
      <c r="E530" s="46"/>
      <c r="F530" s="50" t="s">
        <v>1139</v>
      </c>
      <c r="G530" s="61">
        <v>14900</v>
      </c>
      <c r="H530" s="61"/>
      <c r="I530" s="61"/>
      <c r="J530" s="61">
        <v>14900</v>
      </c>
      <c r="K530" s="61"/>
      <c r="L530" s="61"/>
      <c r="M530" s="61"/>
      <c r="N530" s="61"/>
      <c r="O530" s="61"/>
      <c r="P530" s="61">
        <v>9675</v>
      </c>
      <c r="Q530" s="61"/>
      <c r="R530" s="61"/>
      <c r="S530" s="61">
        <v>9675</v>
      </c>
      <c r="T530" s="61"/>
      <c r="U530" s="61">
        <v>4500</v>
      </c>
      <c r="V530" s="61"/>
      <c r="W530" s="61"/>
      <c r="X530" s="61">
        <v>4500</v>
      </c>
      <c r="Y530" s="2"/>
    </row>
    <row r="531" spans="1:25" s="43" customFormat="1" ht="51">
      <c r="A531" s="60" t="s">
        <v>176</v>
      </c>
      <c r="B531" s="78" t="s">
        <v>1140</v>
      </c>
      <c r="C531" s="46"/>
      <c r="D531" s="46"/>
      <c r="E531" s="46"/>
      <c r="F531" s="50" t="s">
        <v>1141</v>
      </c>
      <c r="G531" s="61">
        <v>9480</v>
      </c>
      <c r="H531" s="61"/>
      <c r="I531" s="61"/>
      <c r="J531" s="61">
        <v>9480</v>
      </c>
      <c r="K531" s="61"/>
      <c r="L531" s="61"/>
      <c r="M531" s="61"/>
      <c r="N531" s="61"/>
      <c r="O531" s="61"/>
      <c r="P531" s="61">
        <v>8700</v>
      </c>
      <c r="Q531" s="61"/>
      <c r="R531" s="61"/>
      <c r="S531" s="61">
        <v>8700</v>
      </c>
      <c r="T531" s="61"/>
      <c r="U531" s="61">
        <v>400</v>
      </c>
      <c r="V531" s="61"/>
      <c r="W531" s="61"/>
      <c r="X531" s="61">
        <v>400</v>
      </c>
      <c r="Y531" s="2"/>
    </row>
    <row r="532" spans="1:25" s="43" customFormat="1" ht="51">
      <c r="A532" s="60" t="s">
        <v>179</v>
      </c>
      <c r="B532" s="78" t="s">
        <v>1142</v>
      </c>
      <c r="C532" s="46"/>
      <c r="D532" s="46"/>
      <c r="E532" s="46"/>
      <c r="F532" s="50" t="s">
        <v>1143</v>
      </c>
      <c r="G532" s="61">
        <v>110000</v>
      </c>
      <c r="H532" s="61"/>
      <c r="I532" s="61"/>
      <c r="J532" s="61">
        <v>110000</v>
      </c>
      <c r="K532" s="61"/>
      <c r="L532" s="61"/>
      <c r="M532" s="61"/>
      <c r="N532" s="61"/>
      <c r="O532" s="61"/>
      <c r="P532" s="61">
        <v>93650.990451999998</v>
      </c>
      <c r="Q532" s="61"/>
      <c r="R532" s="61"/>
      <c r="S532" s="61">
        <v>93650.990451999998</v>
      </c>
      <c r="T532" s="61"/>
      <c r="U532" s="61">
        <v>11000</v>
      </c>
      <c r="V532" s="61"/>
      <c r="W532" s="61"/>
      <c r="X532" s="61">
        <v>11000</v>
      </c>
      <c r="Y532" s="2"/>
    </row>
    <row r="533" spans="1:25" s="43" customFormat="1" ht="51">
      <c r="A533" s="60" t="s">
        <v>182</v>
      </c>
      <c r="B533" s="78" t="s">
        <v>1144</v>
      </c>
      <c r="C533" s="46"/>
      <c r="D533" s="46"/>
      <c r="E533" s="46"/>
      <c r="F533" s="50" t="s">
        <v>1145</v>
      </c>
      <c r="G533" s="61">
        <v>14990</v>
      </c>
      <c r="H533" s="61"/>
      <c r="I533" s="61"/>
      <c r="J533" s="61">
        <v>14990</v>
      </c>
      <c r="K533" s="61"/>
      <c r="L533" s="61"/>
      <c r="M533" s="61"/>
      <c r="N533" s="61"/>
      <c r="O533" s="61"/>
      <c r="P533" s="61">
        <v>10400</v>
      </c>
      <c r="Q533" s="61"/>
      <c r="R533" s="61"/>
      <c r="S533" s="61">
        <v>10400</v>
      </c>
      <c r="T533" s="61"/>
      <c r="U533" s="61">
        <v>3900</v>
      </c>
      <c r="V533" s="61"/>
      <c r="W533" s="61"/>
      <c r="X533" s="61">
        <v>3900</v>
      </c>
      <c r="Y533" s="2"/>
    </row>
    <row r="534" spans="1:25" s="43" customFormat="1" ht="76.5">
      <c r="A534" s="60" t="s">
        <v>185</v>
      </c>
      <c r="B534" s="78" t="s">
        <v>1146</v>
      </c>
      <c r="C534" s="46"/>
      <c r="D534" s="46"/>
      <c r="E534" s="46"/>
      <c r="F534" s="50" t="s">
        <v>1147</v>
      </c>
      <c r="G534" s="61">
        <v>22800</v>
      </c>
      <c r="H534" s="61"/>
      <c r="I534" s="61"/>
      <c r="J534" s="61">
        <v>22800</v>
      </c>
      <c r="K534" s="61"/>
      <c r="L534" s="61"/>
      <c r="M534" s="61"/>
      <c r="N534" s="61"/>
      <c r="O534" s="61"/>
      <c r="P534" s="61">
        <v>22200</v>
      </c>
      <c r="Q534" s="61"/>
      <c r="R534" s="61"/>
      <c r="S534" s="61">
        <v>22200</v>
      </c>
      <c r="T534" s="61"/>
      <c r="U534" s="61">
        <v>200</v>
      </c>
      <c r="V534" s="61"/>
      <c r="W534" s="61"/>
      <c r="X534" s="61">
        <v>200</v>
      </c>
      <c r="Y534" s="2"/>
    </row>
    <row r="535" spans="1:25" s="43" customFormat="1" ht="51">
      <c r="A535" s="60" t="s">
        <v>188</v>
      </c>
      <c r="B535" s="78" t="s">
        <v>1148</v>
      </c>
      <c r="C535" s="46"/>
      <c r="D535" s="46"/>
      <c r="E535" s="46"/>
      <c r="F535" s="50" t="s">
        <v>1149</v>
      </c>
      <c r="G535" s="61">
        <v>30000</v>
      </c>
      <c r="H535" s="61"/>
      <c r="I535" s="61"/>
      <c r="J535" s="61">
        <v>30000</v>
      </c>
      <c r="K535" s="61"/>
      <c r="L535" s="61"/>
      <c r="M535" s="61"/>
      <c r="N535" s="61"/>
      <c r="O535" s="61"/>
      <c r="P535" s="61">
        <v>23940</v>
      </c>
      <c r="Q535" s="61"/>
      <c r="R535" s="61"/>
      <c r="S535" s="61">
        <v>23940</v>
      </c>
      <c r="T535" s="61"/>
      <c r="U535" s="61">
        <v>4600</v>
      </c>
      <c r="V535" s="61"/>
      <c r="W535" s="61"/>
      <c r="X535" s="61">
        <v>4600</v>
      </c>
      <c r="Y535" s="2"/>
    </row>
    <row r="536" spans="1:25" s="43" customFormat="1" ht="25.5">
      <c r="A536" s="60" t="s">
        <v>191</v>
      </c>
      <c r="B536" s="78" t="s">
        <v>1150</v>
      </c>
      <c r="C536" s="46"/>
      <c r="D536" s="46"/>
      <c r="E536" s="46"/>
      <c r="F536" s="50" t="s">
        <v>1151</v>
      </c>
      <c r="G536" s="61">
        <v>6400</v>
      </c>
      <c r="H536" s="61"/>
      <c r="I536" s="61"/>
      <c r="J536" s="61">
        <v>6400</v>
      </c>
      <c r="K536" s="61"/>
      <c r="L536" s="61"/>
      <c r="M536" s="61"/>
      <c r="N536" s="61"/>
      <c r="O536" s="61"/>
      <c r="P536" s="61">
        <v>5300</v>
      </c>
      <c r="Q536" s="61"/>
      <c r="R536" s="61"/>
      <c r="S536" s="61">
        <v>5300</v>
      </c>
      <c r="T536" s="61"/>
      <c r="U536" s="61">
        <v>780</v>
      </c>
      <c r="V536" s="61"/>
      <c r="W536" s="61"/>
      <c r="X536" s="61">
        <v>780</v>
      </c>
      <c r="Y536" s="2"/>
    </row>
    <row r="537" spans="1:25" s="43" customFormat="1" ht="25.5">
      <c r="A537" s="60" t="s">
        <v>194</v>
      </c>
      <c r="B537" s="78" t="s">
        <v>1152</v>
      </c>
      <c r="C537" s="46"/>
      <c r="D537" s="46"/>
      <c r="E537" s="46"/>
      <c r="F537" s="50" t="s">
        <v>1153</v>
      </c>
      <c r="G537" s="61">
        <v>7000</v>
      </c>
      <c r="H537" s="61"/>
      <c r="I537" s="61"/>
      <c r="J537" s="61">
        <v>7000</v>
      </c>
      <c r="K537" s="61"/>
      <c r="L537" s="61"/>
      <c r="M537" s="61"/>
      <c r="N537" s="61"/>
      <c r="O537" s="61"/>
      <c r="P537" s="61">
        <v>6900</v>
      </c>
      <c r="Q537" s="61"/>
      <c r="R537" s="61"/>
      <c r="S537" s="61">
        <v>6900</v>
      </c>
      <c r="T537" s="61"/>
      <c r="U537" s="61">
        <v>50</v>
      </c>
      <c r="V537" s="61"/>
      <c r="W537" s="61"/>
      <c r="X537" s="61">
        <v>50</v>
      </c>
      <c r="Y537" s="2"/>
    </row>
    <row r="538" spans="1:25" s="43" customFormat="1" ht="51">
      <c r="A538" s="60" t="s">
        <v>197</v>
      </c>
      <c r="B538" s="78" t="s">
        <v>1154</v>
      </c>
      <c r="C538" s="46"/>
      <c r="D538" s="46"/>
      <c r="E538" s="46"/>
      <c r="F538" s="50" t="s">
        <v>1155</v>
      </c>
      <c r="G538" s="61">
        <v>7800</v>
      </c>
      <c r="H538" s="61"/>
      <c r="I538" s="61"/>
      <c r="J538" s="61">
        <v>7800</v>
      </c>
      <c r="K538" s="61"/>
      <c r="L538" s="61"/>
      <c r="M538" s="61"/>
      <c r="N538" s="61"/>
      <c r="O538" s="61"/>
      <c r="P538" s="61">
        <v>5150</v>
      </c>
      <c r="Q538" s="61"/>
      <c r="R538" s="61"/>
      <c r="S538" s="61">
        <v>5150</v>
      </c>
      <c r="T538" s="61"/>
      <c r="U538" s="61">
        <v>2250</v>
      </c>
      <c r="V538" s="61"/>
      <c r="W538" s="61"/>
      <c r="X538" s="61">
        <v>2250</v>
      </c>
      <c r="Y538" s="2"/>
    </row>
    <row r="539" spans="1:25" s="43" customFormat="1" ht="63.75">
      <c r="A539" s="60" t="s">
        <v>200</v>
      </c>
      <c r="B539" s="78" t="s">
        <v>1156</v>
      </c>
      <c r="C539" s="46"/>
      <c r="D539" s="46"/>
      <c r="E539" s="46"/>
      <c r="F539" s="50" t="s">
        <v>1157</v>
      </c>
      <c r="G539" s="61">
        <v>4700</v>
      </c>
      <c r="H539" s="61"/>
      <c r="I539" s="61"/>
      <c r="J539" s="61">
        <v>4700</v>
      </c>
      <c r="K539" s="61"/>
      <c r="L539" s="61"/>
      <c r="M539" s="61"/>
      <c r="N539" s="61"/>
      <c r="O539" s="61"/>
      <c r="P539" s="61">
        <v>4550</v>
      </c>
      <c r="Q539" s="61"/>
      <c r="R539" s="61"/>
      <c r="S539" s="61">
        <v>4550</v>
      </c>
      <c r="T539" s="61"/>
      <c r="U539" s="61">
        <v>50</v>
      </c>
      <c r="V539" s="61"/>
      <c r="W539" s="61"/>
      <c r="X539" s="61">
        <v>50</v>
      </c>
      <c r="Y539" s="2"/>
    </row>
    <row r="540" spans="1:25" s="43" customFormat="1" ht="51">
      <c r="A540" s="60" t="s">
        <v>203</v>
      </c>
      <c r="B540" s="78" t="s">
        <v>1158</v>
      </c>
      <c r="C540" s="46"/>
      <c r="D540" s="46"/>
      <c r="E540" s="46"/>
      <c r="F540" s="50" t="s">
        <v>1159</v>
      </c>
      <c r="G540" s="61">
        <v>14500</v>
      </c>
      <c r="H540" s="61"/>
      <c r="I540" s="61"/>
      <c r="J540" s="61">
        <v>14500</v>
      </c>
      <c r="K540" s="61"/>
      <c r="L540" s="61"/>
      <c r="M540" s="61"/>
      <c r="N540" s="61"/>
      <c r="O540" s="61"/>
      <c r="P540" s="61">
        <v>10200</v>
      </c>
      <c r="Q540" s="61"/>
      <c r="R540" s="61"/>
      <c r="S540" s="61">
        <v>10200</v>
      </c>
      <c r="T540" s="61"/>
      <c r="U540" s="61">
        <v>3575</v>
      </c>
      <c r="V540" s="61"/>
      <c r="W540" s="61"/>
      <c r="X540" s="61">
        <v>3575</v>
      </c>
      <c r="Y540" s="2"/>
    </row>
    <row r="541" spans="1:25" s="43" customFormat="1" ht="25.5">
      <c r="A541" s="60" t="s">
        <v>206</v>
      </c>
      <c r="B541" s="78" t="s">
        <v>1160</v>
      </c>
      <c r="C541" s="46"/>
      <c r="D541" s="46"/>
      <c r="E541" s="46"/>
      <c r="F541" s="50" t="s">
        <v>1161</v>
      </c>
      <c r="G541" s="61">
        <v>14900</v>
      </c>
      <c r="H541" s="61"/>
      <c r="I541" s="61"/>
      <c r="J541" s="61">
        <v>14900</v>
      </c>
      <c r="K541" s="61"/>
      <c r="L541" s="61"/>
      <c r="M541" s="61"/>
      <c r="N541" s="61"/>
      <c r="O541" s="61"/>
      <c r="P541" s="61">
        <v>13900</v>
      </c>
      <c r="Q541" s="61"/>
      <c r="R541" s="61"/>
      <c r="S541" s="61">
        <v>13900</v>
      </c>
      <c r="T541" s="61"/>
      <c r="U541" s="61">
        <v>300</v>
      </c>
      <c r="V541" s="61"/>
      <c r="W541" s="61"/>
      <c r="X541" s="61">
        <v>300</v>
      </c>
      <c r="Y541" s="2"/>
    </row>
    <row r="542" spans="1:25" s="43" customFormat="1" ht="38.25">
      <c r="A542" s="60" t="s">
        <v>209</v>
      </c>
      <c r="B542" s="78" t="s">
        <v>1162</v>
      </c>
      <c r="C542" s="46"/>
      <c r="D542" s="46"/>
      <c r="E542" s="46"/>
      <c r="F542" s="50" t="s">
        <v>1163</v>
      </c>
      <c r="G542" s="61">
        <v>1200</v>
      </c>
      <c r="H542" s="61"/>
      <c r="I542" s="61"/>
      <c r="J542" s="61">
        <v>1200</v>
      </c>
      <c r="K542" s="61"/>
      <c r="L542" s="61"/>
      <c r="M542" s="61"/>
      <c r="N542" s="61"/>
      <c r="O542" s="61"/>
      <c r="P542" s="61">
        <v>1150</v>
      </c>
      <c r="Q542" s="61"/>
      <c r="R542" s="61"/>
      <c r="S542" s="61">
        <v>1150</v>
      </c>
      <c r="T542" s="61"/>
      <c r="U542" s="61">
        <v>0</v>
      </c>
      <c r="V542" s="61"/>
      <c r="W542" s="61"/>
      <c r="X542" s="61">
        <v>0</v>
      </c>
      <c r="Y542" s="2"/>
    </row>
    <row r="543" spans="1:25" s="43" customFormat="1" ht="25.5">
      <c r="A543" s="60" t="s">
        <v>212</v>
      </c>
      <c r="B543" s="78" t="s">
        <v>1164</v>
      </c>
      <c r="C543" s="46"/>
      <c r="D543" s="46"/>
      <c r="E543" s="46"/>
      <c r="F543" s="50" t="s">
        <v>1165</v>
      </c>
      <c r="G543" s="61">
        <v>8000</v>
      </c>
      <c r="H543" s="61"/>
      <c r="I543" s="61"/>
      <c r="J543" s="61">
        <v>8000</v>
      </c>
      <c r="K543" s="61"/>
      <c r="L543" s="61"/>
      <c r="M543" s="61"/>
      <c r="N543" s="61"/>
      <c r="O543" s="61"/>
      <c r="P543" s="61">
        <v>7580</v>
      </c>
      <c r="Q543" s="61"/>
      <c r="R543" s="61"/>
      <c r="S543" s="61">
        <v>7580</v>
      </c>
      <c r="T543" s="61"/>
      <c r="U543" s="61">
        <v>100</v>
      </c>
      <c r="V543" s="61"/>
      <c r="W543" s="61"/>
      <c r="X543" s="61">
        <v>100</v>
      </c>
      <c r="Y543" s="2"/>
    </row>
    <row r="544" spans="1:25" s="43" customFormat="1" ht="38.25">
      <c r="A544" s="60" t="s">
        <v>215</v>
      </c>
      <c r="B544" s="78" t="s">
        <v>1166</v>
      </c>
      <c r="C544" s="46"/>
      <c r="D544" s="46"/>
      <c r="E544" s="46"/>
      <c r="F544" s="50" t="s">
        <v>1167</v>
      </c>
      <c r="G544" s="61">
        <v>7000</v>
      </c>
      <c r="H544" s="61"/>
      <c r="I544" s="61"/>
      <c r="J544" s="61">
        <v>7000</v>
      </c>
      <c r="K544" s="61"/>
      <c r="L544" s="61"/>
      <c r="M544" s="61"/>
      <c r="N544" s="61"/>
      <c r="O544" s="61"/>
      <c r="P544" s="61">
        <v>6800</v>
      </c>
      <c r="Q544" s="61"/>
      <c r="R544" s="61"/>
      <c r="S544" s="61">
        <v>6800</v>
      </c>
      <c r="T544" s="61"/>
      <c r="U544" s="61">
        <v>50</v>
      </c>
      <c r="V544" s="61"/>
      <c r="W544" s="61"/>
      <c r="X544" s="61">
        <v>50</v>
      </c>
      <c r="Y544" s="2"/>
    </row>
    <row r="545" spans="1:25" s="43" customFormat="1" ht="25.5">
      <c r="A545" s="60" t="s">
        <v>218</v>
      </c>
      <c r="B545" s="78" t="s">
        <v>1168</v>
      </c>
      <c r="C545" s="46"/>
      <c r="D545" s="46"/>
      <c r="E545" s="46"/>
      <c r="F545" s="50" t="s">
        <v>1169</v>
      </c>
      <c r="G545" s="61">
        <v>7000</v>
      </c>
      <c r="H545" s="61"/>
      <c r="I545" s="61"/>
      <c r="J545" s="61">
        <v>7000</v>
      </c>
      <c r="K545" s="61"/>
      <c r="L545" s="61"/>
      <c r="M545" s="61"/>
      <c r="N545" s="61"/>
      <c r="O545" s="61"/>
      <c r="P545" s="61">
        <v>6000</v>
      </c>
      <c r="Q545" s="61"/>
      <c r="R545" s="61"/>
      <c r="S545" s="61">
        <v>6000</v>
      </c>
      <c r="T545" s="61"/>
      <c r="U545" s="61">
        <v>700</v>
      </c>
      <c r="V545" s="61"/>
      <c r="W545" s="61"/>
      <c r="X545" s="61">
        <v>700</v>
      </c>
      <c r="Y545" s="2"/>
    </row>
    <row r="546" spans="1:25" s="43" customFormat="1" ht="51">
      <c r="A546" s="60" t="s">
        <v>221</v>
      </c>
      <c r="B546" s="78" t="s">
        <v>1170</v>
      </c>
      <c r="C546" s="46"/>
      <c r="D546" s="46"/>
      <c r="E546" s="46"/>
      <c r="F546" s="50" t="s">
        <v>1171</v>
      </c>
      <c r="G546" s="61">
        <v>13000</v>
      </c>
      <c r="H546" s="61"/>
      <c r="I546" s="61"/>
      <c r="J546" s="61">
        <v>13000</v>
      </c>
      <c r="K546" s="61"/>
      <c r="L546" s="61"/>
      <c r="M546" s="61"/>
      <c r="N546" s="61"/>
      <c r="O546" s="61"/>
      <c r="P546" s="61">
        <v>12400</v>
      </c>
      <c r="Q546" s="61"/>
      <c r="R546" s="61"/>
      <c r="S546" s="61">
        <v>12400</v>
      </c>
      <c r="T546" s="61"/>
      <c r="U546" s="61">
        <v>200</v>
      </c>
      <c r="V546" s="61"/>
      <c r="W546" s="61"/>
      <c r="X546" s="61">
        <v>200</v>
      </c>
      <c r="Y546" s="2"/>
    </row>
    <row r="547" spans="1:25" s="43" customFormat="1" ht="114.75">
      <c r="A547" s="60" t="s">
        <v>224</v>
      </c>
      <c r="B547" s="78" t="s">
        <v>1172</v>
      </c>
      <c r="C547" s="46"/>
      <c r="D547" s="46"/>
      <c r="E547" s="46"/>
      <c r="F547" s="50" t="s">
        <v>1173</v>
      </c>
      <c r="G547" s="61">
        <v>180000</v>
      </c>
      <c r="H547" s="61"/>
      <c r="I547" s="61"/>
      <c r="J547" s="61">
        <v>180000</v>
      </c>
      <c r="K547" s="61"/>
      <c r="L547" s="61"/>
      <c r="M547" s="61"/>
      <c r="N547" s="61"/>
      <c r="O547" s="61"/>
      <c r="P547" s="61">
        <v>171304.00385000001</v>
      </c>
      <c r="Q547" s="61"/>
      <c r="R547" s="61"/>
      <c r="S547" s="61">
        <v>171304.00385000001</v>
      </c>
      <c r="T547" s="61"/>
      <c r="U547" s="61">
        <v>5000</v>
      </c>
      <c r="V547" s="61"/>
      <c r="W547" s="61"/>
      <c r="X547" s="61">
        <v>5000</v>
      </c>
      <c r="Y547" s="2"/>
    </row>
    <row r="548" spans="1:25" s="43" customFormat="1" ht="25.5">
      <c r="A548" s="60" t="s">
        <v>227</v>
      </c>
      <c r="B548" s="78" t="s">
        <v>1174</v>
      </c>
      <c r="C548" s="46"/>
      <c r="D548" s="46"/>
      <c r="E548" s="46"/>
      <c r="F548" s="50" t="s">
        <v>1175</v>
      </c>
      <c r="G548" s="61">
        <v>28592.618299000002</v>
      </c>
      <c r="H548" s="61"/>
      <c r="I548" s="61"/>
      <c r="J548" s="61">
        <v>28592.618299000002</v>
      </c>
      <c r="K548" s="61"/>
      <c r="L548" s="61"/>
      <c r="M548" s="61"/>
      <c r="N548" s="61"/>
      <c r="O548" s="61"/>
      <c r="P548" s="61">
        <v>26588.36</v>
      </c>
      <c r="Q548" s="61"/>
      <c r="R548" s="61"/>
      <c r="S548" s="61">
        <v>26588.36</v>
      </c>
      <c r="T548" s="61"/>
      <c r="U548" s="61">
        <v>1000</v>
      </c>
      <c r="V548" s="61"/>
      <c r="W548" s="61"/>
      <c r="X548" s="61">
        <v>1000</v>
      </c>
      <c r="Y548" s="2"/>
    </row>
    <row r="549" spans="1:25" s="43" customFormat="1" ht="38.25">
      <c r="A549" s="60" t="s">
        <v>230</v>
      </c>
      <c r="B549" s="78" t="s">
        <v>1176</v>
      </c>
      <c r="C549" s="46"/>
      <c r="D549" s="46"/>
      <c r="E549" s="46"/>
      <c r="F549" s="50" t="s">
        <v>1177</v>
      </c>
      <c r="G549" s="61">
        <v>9498.7680789999995</v>
      </c>
      <c r="H549" s="61"/>
      <c r="I549" s="61"/>
      <c r="J549" s="61">
        <v>9498.7680789999995</v>
      </c>
      <c r="K549" s="61"/>
      <c r="L549" s="61"/>
      <c r="M549" s="61"/>
      <c r="N549" s="61"/>
      <c r="O549" s="61"/>
      <c r="P549" s="61">
        <v>2587.4875149999998</v>
      </c>
      <c r="Q549" s="61"/>
      <c r="R549" s="61"/>
      <c r="S549" s="61">
        <v>2587.4875149999998</v>
      </c>
      <c r="T549" s="61"/>
      <c r="U549" s="61">
        <v>6500</v>
      </c>
      <c r="V549" s="61"/>
      <c r="W549" s="61"/>
      <c r="X549" s="61">
        <v>6500</v>
      </c>
      <c r="Y549" s="2"/>
    </row>
    <row r="550" spans="1:25" s="43" customFormat="1" ht="76.5">
      <c r="A550" s="60" t="s">
        <v>233</v>
      </c>
      <c r="B550" s="78" t="s">
        <v>1178</v>
      </c>
      <c r="C550" s="46"/>
      <c r="D550" s="46"/>
      <c r="E550" s="46"/>
      <c r="F550" s="50" t="s">
        <v>1179</v>
      </c>
      <c r="G550" s="61">
        <v>8000</v>
      </c>
      <c r="H550" s="61"/>
      <c r="I550" s="61"/>
      <c r="J550" s="61">
        <v>8000</v>
      </c>
      <c r="K550" s="61"/>
      <c r="L550" s="61"/>
      <c r="M550" s="61"/>
      <c r="N550" s="61"/>
      <c r="O550" s="61"/>
      <c r="P550" s="61">
        <v>7700</v>
      </c>
      <c r="Q550" s="61"/>
      <c r="R550" s="61"/>
      <c r="S550" s="61">
        <v>7700</v>
      </c>
      <c r="T550" s="61"/>
      <c r="U550" s="61">
        <v>100</v>
      </c>
      <c r="V550" s="61"/>
      <c r="W550" s="61"/>
      <c r="X550" s="61">
        <v>100</v>
      </c>
      <c r="Y550" s="2"/>
    </row>
    <row r="551" spans="1:25" s="43" customFormat="1" ht="51">
      <c r="A551" s="60" t="s">
        <v>236</v>
      </c>
      <c r="B551" s="78" t="s">
        <v>1180</v>
      </c>
      <c r="C551" s="46"/>
      <c r="D551" s="46"/>
      <c r="E551" s="46"/>
      <c r="F551" s="50" t="s">
        <v>1181</v>
      </c>
      <c r="G551" s="61">
        <v>750</v>
      </c>
      <c r="H551" s="61"/>
      <c r="I551" s="61"/>
      <c r="J551" s="61">
        <v>750</v>
      </c>
      <c r="K551" s="61"/>
      <c r="L551" s="61"/>
      <c r="M551" s="61"/>
      <c r="N551" s="61"/>
      <c r="O551" s="61"/>
      <c r="P551" s="61">
        <v>700</v>
      </c>
      <c r="Q551" s="61"/>
      <c r="R551" s="61"/>
      <c r="S551" s="61">
        <v>700</v>
      </c>
      <c r="T551" s="61"/>
      <c r="U551" s="61">
        <v>0</v>
      </c>
      <c r="V551" s="61"/>
      <c r="W551" s="61"/>
      <c r="X551" s="61">
        <v>0</v>
      </c>
      <c r="Y551" s="2"/>
    </row>
    <row r="552" spans="1:25" s="43" customFormat="1" ht="51">
      <c r="A552" s="60" t="s">
        <v>400</v>
      </c>
      <c r="B552" s="78" t="s">
        <v>1182</v>
      </c>
      <c r="C552" s="46"/>
      <c r="D552" s="46"/>
      <c r="E552" s="46"/>
      <c r="F552" s="50" t="s">
        <v>1183</v>
      </c>
      <c r="G552" s="61">
        <v>12300</v>
      </c>
      <c r="H552" s="61"/>
      <c r="I552" s="61"/>
      <c r="J552" s="61">
        <v>12300</v>
      </c>
      <c r="K552" s="61"/>
      <c r="L552" s="61"/>
      <c r="M552" s="61"/>
      <c r="N552" s="61"/>
      <c r="O552" s="61"/>
      <c r="P552" s="61">
        <v>12000</v>
      </c>
      <c r="Q552" s="61"/>
      <c r="R552" s="61"/>
      <c r="S552" s="61">
        <v>12000</v>
      </c>
      <c r="T552" s="61"/>
      <c r="U552" s="61">
        <v>100</v>
      </c>
      <c r="V552" s="61"/>
      <c r="W552" s="61"/>
      <c r="X552" s="61">
        <v>100</v>
      </c>
      <c r="Y552" s="2"/>
    </row>
    <row r="553" spans="1:25" s="43" customFormat="1" ht="38.25">
      <c r="A553" s="60" t="s">
        <v>405</v>
      </c>
      <c r="B553" s="94" t="s">
        <v>1184</v>
      </c>
      <c r="C553" s="46"/>
      <c r="D553" s="46"/>
      <c r="E553" s="46"/>
      <c r="F553" s="50" t="s">
        <v>1185</v>
      </c>
      <c r="G553" s="61">
        <v>26843</v>
      </c>
      <c r="H553" s="61"/>
      <c r="I553" s="61"/>
      <c r="J553" s="61">
        <v>12913</v>
      </c>
      <c r="K553" s="61"/>
      <c r="L553" s="61"/>
      <c r="M553" s="61"/>
      <c r="N553" s="61"/>
      <c r="O553" s="61"/>
      <c r="P553" s="61">
        <v>12488</v>
      </c>
      <c r="Q553" s="61"/>
      <c r="R553" s="61"/>
      <c r="S553" s="61">
        <v>5488</v>
      </c>
      <c r="T553" s="61"/>
      <c r="U553" s="61">
        <v>4800</v>
      </c>
      <c r="V553" s="61"/>
      <c r="W553" s="61"/>
      <c r="X553" s="61">
        <v>4800</v>
      </c>
      <c r="Y553" s="2"/>
    </row>
    <row r="554" spans="1:25" s="43" customFormat="1" ht="38.25">
      <c r="A554" s="60" t="s">
        <v>410</v>
      </c>
      <c r="B554" s="93" t="s">
        <v>1186</v>
      </c>
      <c r="C554" s="46"/>
      <c r="D554" s="46"/>
      <c r="E554" s="46"/>
      <c r="F554" s="50" t="s">
        <v>1187</v>
      </c>
      <c r="G554" s="61">
        <v>64500</v>
      </c>
      <c r="H554" s="61"/>
      <c r="I554" s="61"/>
      <c r="J554" s="61">
        <v>34500</v>
      </c>
      <c r="K554" s="61"/>
      <c r="L554" s="61"/>
      <c r="M554" s="61"/>
      <c r="N554" s="61"/>
      <c r="O554" s="61"/>
      <c r="P554" s="61">
        <v>55768</v>
      </c>
      <c r="Q554" s="61"/>
      <c r="R554" s="61"/>
      <c r="S554" s="61">
        <v>25768</v>
      </c>
      <c r="T554" s="61"/>
      <c r="U554" s="61">
        <v>1800</v>
      </c>
      <c r="V554" s="61"/>
      <c r="W554" s="61"/>
      <c r="X554" s="61">
        <v>1800</v>
      </c>
      <c r="Y554" s="2"/>
    </row>
    <row r="555" spans="1:25" s="43" customFormat="1" ht="25.5">
      <c r="A555" s="60" t="s">
        <v>415</v>
      </c>
      <c r="B555" s="78" t="s">
        <v>1188</v>
      </c>
      <c r="C555" s="46"/>
      <c r="D555" s="46"/>
      <c r="E555" s="46"/>
      <c r="F555" s="50" t="s">
        <v>1189</v>
      </c>
      <c r="G555" s="61">
        <v>11180</v>
      </c>
      <c r="H555" s="61"/>
      <c r="I555" s="61"/>
      <c r="J555" s="61">
        <v>11180</v>
      </c>
      <c r="K555" s="61"/>
      <c r="L555" s="61"/>
      <c r="M555" s="61"/>
      <c r="N555" s="61"/>
      <c r="O555" s="61"/>
      <c r="P555" s="61">
        <v>6570</v>
      </c>
      <c r="Q555" s="61"/>
      <c r="R555" s="61"/>
      <c r="S555" s="61">
        <v>6570</v>
      </c>
      <c r="T555" s="61"/>
      <c r="U555" s="61">
        <v>2400</v>
      </c>
      <c r="V555" s="61"/>
      <c r="W555" s="61"/>
      <c r="X555" s="61">
        <v>2400</v>
      </c>
      <c r="Y555" s="2"/>
    </row>
    <row r="556" spans="1:25" s="43" customFormat="1" ht="25.5">
      <c r="A556" s="60" t="s">
        <v>420</v>
      </c>
      <c r="B556" s="94" t="s">
        <v>1190</v>
      </c>
      <c r="C556" s="46"/>
      <c r="D556" s="46"/>
      <c r="E556" s="46"/>
      <c r="F556" s="50" t="s">
        <v>1191</v>
      </c>
      <c r="G556" s="61">
        <v>8138</v>
      </c>
      <c r="H556" s="61"/>
      <c r="I556" s="61"/>
      <c r="J556" s="61">
        <v>8138</v>
      </c>
      <c r="K556" s="61"/>
      <c r="L556" s="61"/>
      <c r="M556" s="61"/>
      <c r="N556" s="61"/>
      <c r="O556" s="61"/>
      <c r="P556" s="61">
        <v>4138</v>
      </c>
      <c r="Q556" s="61"/>
      <c r="R556" s="61"/>
      <c r="S556" s="61">
        <v>4138</v>
      </c>
      <c r="T556" s="61"/>
      <c r="U556" s="61">
        <v>2400</v>
      </c>
      <c r="V556" s="61"/>
      <c r="W556" s="61"/>
      <c r="X556" s="61">
        <v>2400</v>
      </c>
      <c r="Y556" s="2"/>
    </row>
    <row r="557" spans="1:25" s="43" customFormat="1" ht="51">
      <c r="A557" s="60" t="s">
        <v>425</v>
      </c>
      <c r="B557" s="84" t="s">
        <v>1192</v>
      </c>
      <c r="C557" s="46"/>
      <c r="D557" s="46"/>
      <c r="E557" s="46"/>
      <c r="F557" s="50" t="s">
        <v>1193</v>
      </c>
      <c r="G557" s="61">
        <v>15000</v>
      </c>
      <c r="H557" s="61"/>
      <c r="I557" s="61"/>
      <c r="J557" s="61">
        <v>10000</v>
      </c>
      <c r="K557" s="61"/>
      <c r="L557" s="61"/>
      <c r="M557" s="61"/>
      <c r="N557" s="61"/>
      <c r="O557" s="61"/>
      <c r="P557" s="61">
        <v>10000</v>
      </c>
      <c r="Q557" s="61"/>
      <c r="R557" s="61"/>
      <c r="S557" s="61">
        <v>5000</v>
      </c>
      <c r="T557" s="61"/>
      <c r="U557" s="61">
        <v>3000</v>
      </c>
      <c r="V557" s="61"/>
      <c r="W557" s="61"/>
      <c r="X557" s="61">
        <v>3000</v>
      </c>
      <c r="Y557" s="2"/>
    </row>
    <row r="558" spans="1:25" s="43" customFormat="1" ht="38.25">
      <c r="A558" s="60" t="s">
        <v>430</v>
      </c>
      <c r="B558" s="84" t="s">
        <v>1194</v>
      </c>
      <c r="C558" s="46"/>
      <c r="D558" s="46"/>
      <c r="E558" s="46"/>
      <c r="F558" s="50" t="s">
        <v>1195</v>
      </c>
      <c r="G558" s="61">
        <v>8988</v>
      </c>
      <c r="H558" s="61"/>
      <c r="I558" s="61"/>
      <c r="J558" s="61">
        <v>8988</v>
      </c>
      <c r="K558" s="61"/>
      <c r="L558" s="61"/>
      <c r="M558" s="61"/>
      <c r="N558" s="61"/>
      <c r="O558" s="61"/>
      <c r="P558" s="61">
        <v>4357</v>
      </c>
      <c r="Q558" s="61"/>
      <c r="R558" s="61"/>
      <c r="S558" s="61">
        <v>4357</v>
      </c>
      <c r="T558" s="61"/>
      <c r="U558" s="61">
        <v>2800</v>
      </c>
      <c r="V558" s="61"/>
      <c r="W558" s="61"/>
      <c r="X558" s="61">
        <v>2800</v>
      </c>
      <c r="Y558" s="2"/>
    </row>
    <row r="559" spans="1:25" s="43" customFormat="1" ht="51">
      <c r="A559" s="60" t="s">
        <v>435</v>
      </c>
      <c r="B559" s="84" t="s">
        <v>1196</v>
      </c>
      <c r="C559" s="46"/>
      <c r="D559" s="46"/>
      <c r="E559" s="46"/>
      <c r="F559" s="50" t="s">
        <v>1197</v>
      </c>
      <c r="G559" s="61">
        <v>57900</v>
      </c>
      <c r="H559" s="61"/>
      <c r="I559" s="61"/>
      <c r="J559" s="61">
        <v>27900</v>
      </c>
      <c r="K559" s="61"/>
      <c r="L559" s="61"/>
      <c r="M559" s="61"/>
      <c r="N559" s="61"/>
      <c r="O559" s="61"/>
      <c r="P559" s="61">
        <v>49950</v>
      </c>
      <c r="Q559" s="61"/>
      <c r="R559" s="61"/>
      <c r="S559" s="61">
        <v>24950</v>
      </c>
      <c r="T559" s="61"/>
      <c r="U559" s="61"/>
      <c r="V559" s="61"/>
      <c r="W559" s="61"/>
      <c r="X559" s="61"/>
      <c r="Y559" s="2"/>
    </row>
    <row r="560" spans="1:25" s="43" customFormat="1" ht="25.5">
      <c r="A560" s="60" t="s">
        <v>440</v>
      </c>
      <c r="B560" s="95" t="s">
        <v>1198</v>
      </c>
      <c r="C560" s="46"/>
      <c r="D560" s="46"/>
      <c r="E560" s="46"/>
      <c r="F560" s="50" t="s">
        <v>1199</v>
      </c>
      <c r="G560" s="61">
        <v>39000</v>
      </c>
      <c r="H560" s="61"/>
      <c r="I560" s="61"/>
      <c r="J560" s="61">
        <v>39000</v>
      </c>
      <c r="K560" s="61"/>
      <c r="L560" s="61"/>
      <c r="M560" s="61"/>
      <c r="N560" s="61"/>
      <c r="O560" s="61"/>
      <c r="P560" s="61">
        <v>27770</v>
      </c>
      <c r="Q560" s="61"/>
      <c r="R560" s="61"/>
      <c r="S560" s="61">
        <v>27770</v>
      </c>
      <c r="T560" s="61"/>
      <c r="U560" s="61">
        <v>3400</v>
      </c>
      <c r="V560" s="61"/>
      <c r="W560" s="61"/>
      <c r="X560" s="61">
        <v>3400</v>
      </c>
      <c r="Y560" s="2"/>
    </row>
    <row r="561" spans="1:25" s="43" customFormat="1" ht="25.5">
      <c r="A561" s="60" t="s">
        <v>445</v>
      </c>
      <c r="B561" s="84" t="s">
        <v>1200</v>
      </c>
      <c r="C561" s="46"/>
      <c r="D561" s="46"/>
      <c r="E561" s="46"/>
      <c r="F561" s="50" t="s">
        <v>1201</v>
      </c>
      <c r="G561" s="61">
        <v>35000</v>
      </c>
      <c r="H561" s="61"/>
      <c r="I561" s="61"/>
      <c r="J561" s="61">
        <v>35000</v>
      </c>
      <c r="K561" s="61"/>
      <c r="L561" s="61"/>
      <c r="M561" s="61"/>
      <c r="N561" s="61"/>
      <c r="O561" s="61"/>
      <c r="P561" s="61">
        <v>13960</v>
      </c>
      <c r="Q561" s="61"/>
      <c r="R561" s="61"/>
      <c r="S561" s="61">
        <v>13960</v>
      </c>
      <c r="T561" s="61"/>
      <c r="U561" s="61">
        <v>14000</v>
      </c>
      <c r="V561" s="61"/>
      <c r="W561" s="61"/>
      <c r="X561" s="61">
        <v>14000</v>
      </c>
      <c r="Y561" s="2"/>
    </row>
    <row r="562" spans="1:25" s="43" customFormat="1" ht="38.25">
      <c r="A562" s="60" t="s">
        <v>450</v>
      </c>
      <c r="B562" s="95" t="s">
        <v>1202</v>
      </c>
      <c r="C562" s="46"/>
      <c r="D562" s="46"/>
      <c r="E562" s="46"/>
      <c r="F562" s="50" t="s">
        <v>1203</v>
      </c>
      <c r="G562" s="61">
        <v>4000</v>
      </c>
      <c r="H562" s="61"/>
      <c r="I562" s="61"/>
      <c r="J562" s="61">
        <v>4000</v>
      </c>
      <c r="K562" s="61"/>
      <c r="L562" s="61"/>
      <c r="M562" s="61"/>
      <c r="N562" s="61"/>
      <c r="O562" s="61"/>
      <c r="P562" s="61">
        <v>3800</v>
      </c>
      <c r="Q562" s="61"/>
      <c r="R562" s="61"/>
      <c r="S562" s="61">
        <v>3800</v>
      </c>
      <c r="T562" s="61"/>
      <c r="U562" s="61"/>
      <c r="V562" s="61"/>
      <c r="W562" s="61"/>
      <c r="X562" s="61"/>
      <c r="Y562" s="2"/>
    </row>
    <row r="563" spans="1:25" s="43" customFormat="1" ht="25.5">
      <c r="A563" s="60" t="s">
        <v>455</v>
      </c>
      <c r="B563" s="95" t="s">
        <v>1204</v>
      </c>
      <c r="C563" s="46"/>
      <c r="D563" s="46"/>
      <c r="E563" s="46"/>
      <c r="F563" s="50" t="s">
        <v>1205</v>
      </c>
      <c r="G563" s="61">
        <v>4000</v>
      </c>
      <c r="H563" s="61"/>
      <c r="I563" s="61"/>
      <c r="J563" s="61">
        <v>4000</v>
      </c>
      <c r="K563" s="61"/>
      <c r="L563" s="61"/>
      <c r="M563" s="61"/>
      <c r="N563" s="61"/>
      <c r="O563" s="61"/>
      <c r="P563" s="61">
        <v>3717</v>
      </c>
      <c r="Q563" s="61"/>
      <c r="R563" s="61"/>
      <c r="S563" s="61">
        <v>3717</v>
      </c>
      <c r="T563" s="61"/>
      <c r="U563" s="61"/>
      <c r="V563" s="61"/>
      <c r="W563" s="61"/>
      <c r="X563" s="61"/>
      <c r="Y563" s="2"/>
    </row>
    <row r="564" spans="1:25" s="43" customFormat="1" ht="25.5">
      <c r="A564" s="60" t="s">
        <v>460</v>
      </c>
      <c r="B564" s="84" t="s">
        <v>1206</v>
      </c>
      <c r="C564" s="46"/>
      <c r="D564" s="46"/>
      <c r="E564" s="46"/>
      <c r="F564" s="50" t="s">
        <v>1207</v>
      </c>
      <c r="G564" s="61">
        <v>4800</v>
      </c>
      <c r="H564" s="61"/>
      <c r="I564" s="61"/>
      <c r="J564" s="61">
        <v>4800</v>
      </c>
      <c r="K564" s="61"/>
      <c r="L564" s="61"/>
      <c r="M564" s="61"/>
      <c r="N564" s="61"/>
      <c r="O564" s="61"/>
      <c r="P564" s="61">
        <v>4092</v>
      </c>
      <c r="Q564" s="61"/>
      <c r="R564" s="61"/>
      <c r="S564" s="61">
        <v>4092</v>
      </c>
      <c r="T564" s="61"/>
      <c r="U564" s="61"/>
      <c r="V564" s="61"/>
      <c r="W564" s="61"/>
      <c r="X564" s="61"/>
      <c r="Y564" s="2"/>
    </row>
    <row r="565" spans="1:25" s="43" customFormat="1" ht="25.5">
      <c r="A565" s="60" t="s">
        <v>465</v>
      </c>
      <c r="B565" s="95" t="s">
        <v>1208</v>
      </c>
      <c r="C565" s="46"/>
      <c r="D565" s="46"/>
      <c r="E565" s="46"/>
      <c r="F565" s="50" t="s">
        <v>1209</v>
      </c>
      <c r="G565" s="61">
        <v>5500</v>
      </c>
      <c r="H565" s="61"/>
      <c r="I565" s="61"/>
      <c r="J565" s="61">
        <v>5500</v>
      </c>
      <c r="K565" s="61"/>
      <c r="L565" s="61"/>
      <c r="M565" s="61"/>
      <c r="N565" s="61"/>
      <c r="O565" s="61"/>
      <c r="P565" s="61">
        <v>5380</v>
      </c>
      <c r="Q565" s="61"/>
      <c r="R565" s="61"/>
      <c r="S565" s="61">
        <v>5380</v>
      </c>
      <c r="T565" s="61"/>
      <c r="U565" s="61"/>
      <c r="V565" s="61"/>
      <c r="W565" s="61"/>
      <c r="X565" s="61"/>
      <c r="Y565" s="2"/>
    </row>
    <row r="566" spans="1:25" s="43" customFormat="1" ht="25.5">
      <c r="A566" s="60" t="s">
        <v>470</v>
      </c>
      <c r="B566" s="95" t="s">
        <v>1210</v>
      </c>
      <c r="C566" s="46"/>
      <c r="D566" s="46"/>
      <c r="E566" s="46"/>
      <c r="F566" s="50" t="s">
        <v>1211</v>
      </c>
      <c r="G566" s="61">
        <v>11400</v>
      </c>
      <c r="H566" s="61"/>
      <c r="I566" s="61"/>
      <c r="J566" s="61">
        <v>11400</v>
      </c>
      <c r="K566" s="61"/>
      <c r="L566" s="61"/>
      <c r="M566" s="61"/>
      <c r="N566" s="61"/>
      <c r="O566" s="61"/>
      <c r="P566" s="61">
        <v>9150</v>
      </c>
      <c r="Q566" s="61"/>
      <c r="R566" s="61"/>
      <c r="S566" s="61">
        <v>9150</v>
      </c>
      <c r="T566" s="61"/>
      <c r="U566" s="61">
        <v>500</v>
      </c>
      <c r="V566" s="61"/>
      <c r="W566" s="61"/>
      <c r="X566" s="61">
        <v>500</v>
      </c>
      <c r="Y566" s="2"/>
    </row>
    <row r="567" spans="1:25" s="43" customFormat="1" ht="38.25">
      <c r="A567" s="60" t="s">
        <v>475</v>
      </c>
      <c r="B567" s="95" t="s">
        <v>1212</v>
      </c>
      <c r="C567" s="46"/>
      <c r="D567" s="46"/>
      <c r="E567" s="46"/>
      <c r="F567" s="50" t="s">
        <v>1213</v>
      </c>
      <c r="G567" s="61">
        <v>3500</v>
      </c>
      <c r="H567" s="61"/>
      <c r="I567" s="61"/>
      <c r="J567" s="61">
        <v>3500</v>
      </c>
      <c r="K567" s="61"/>
      <c r="L567" s="61"/>
      <c r="M567" s="61"/>
      <c r="N567" s="61"/>
      <c r="O567" s="61"/>
      <c r="P567" s="61">
        <v>2300</v>
      </c>
      <c r="Q567" s="61"/>
      <c r="R567" s="61"/>
      <c r="S567" s="61">
        <v>2300</v>
      </c>
      <c r="T567" s="61"/>
      <c r="U567" s="61">
        <v>500</v>
      </c>
      <c r="V567" s="61"/>
      <c r="W567" s="61"/>
      <c r="X567" s="61">
        <v>500</v>
      </c>
      <c r="Y567" s="2"/>
    </row>
    <row r="568" spans="1:25" s="43" customFormat="1" ht="38.25">
      <c r="A568" s="60" t="s">
        <v>480</v>
      </c>
      <c r="B568" s="95" t="s">
        <v>1214</v>
      </c>
      <c r="C568" s="46"/>
      <c r="D568" s="46"/>
      <c r="E568" s="46"/>
      <c r="F568" s="50" t="s">
        <v>1215</v>
      </c>
      <c r="G568" s="61">
        <v>9374</v>
      </c>
      <c r="H568" s="61"/>
      <c r="I568" s="61"/>
      <c r="J568" s="61">
        <v>9374</v>
      </c>
      <c r="K568" s="61"/>
      <c r="L568" s="61"/>
      <c r="M568" s="61"/>
      <c r="N568" s="61"/>
      <c r="O568" s="61"/>
      <c r="P568" s="61">
        <v>2547</v>
      </c>
      <c r="Q568" s="61"/>
      <c r="R568" s="61"/>
      <c r="S568" s="61">
        <v>2547</v>
      </c>
      <c r="T568" s="61"/>
      <c r="U568" s="61">
        <v>5000</v>
      </c>
      <c r="V568" s="61"/>
      <c r="W568" s="61"/>
      <c r="X568" s="61">
        <v>5000</v>
      </c>
      <c r="Y568" s="2"/>
    </row>
    <row r="569" spans="1:25" s="43" customFormat="1" ht="25.5">
      <c r="A569" s="60" t="s">
        <v>485</v>
      </c>
      <c r="B569" s="84" t="s">
        <v>1216</v>
      </c>
      <c r="C569" s="46"/>
      <c r="D569" s="46"/>
      <c r="E569" s="46"/>
      <c r="F569" s="50" t="s">
        <v>1217</v>
      </c>
      <c r="G569" s="61">
        <v>14000</v>
      </c>
      <c r="H569" s="61"/>
      <c r="I569" s="61"/>
      <c r="J569" s="61">
        <v>14000</v>
      </c>
      <c r="K569" s="61"/>
      <c r="L569" s="61"/>
      <c r="M569" s="61"/>
      <c r="N569" s="61"/>
      <c r="O569" s="61"/>
      <c r="P569" s="61">
        <v>13300</v>
      </c>
      <c r="Q569" s="61"/>
      <c r="R569" s="61"/>
      <c r="S569" s="61">
        <v>13300</v>
      </c>
      <c r="T569" s="61"/>
      <c r="U569" s="61"/>
      <c r="V569" s="61"/>
      <c r="W569" s="61"/>
      <c r="X569" s="61"/>
      <c r="Y569" s="2"/>
    </row>
    <row r="570" spans="1:25" s="43" customFormat="1" ht="25.5">
      <c r="A570" s="60" t="s">
        <v>490</v>
      </c>
      <c r="B570" s="96" t="s">
        <v>1218</v>
      </c>
      <c r="C570" s="46"/>
      <c r="D570" s="46"/>
      <c r="E570" s="46"/>
      <c r="F570" s="50" t="s">
        <v>1219</v>
      </c>
      <c r="G570" s="61">
        <v>28399.272475000002</v>
      </c>
      <c r="H570" s="61"/>
      <c r="I570" s="61"/>
      <c r="J570" s="61">
        <v>28399.272475000002</v>
      </c>
      <c r="K570" s="61"/>
      <c r="L570" s="61"/>
      <c r="M570" s="61"/>
      <c r="N570" s="61"/>
      <c r="O570" s="61"/>
      <c r="P570" s="61">
        <v>21021</v>
      </c>
      <c r="Q570" s="61"/>
      <c r="R570" s="61"/>
      <c r="S570" s="61">
        <v>21021</v>
      </c>
      <c r="T570" s="61"/>
      <c r="U570" s="61">
        <v>1700</v>
      </c>
      <c r="V570" s="61"/>
      <c r="W570" s="61"/>
      <c r="X570" s="61">
        <v>1700</v>
      </c>
      <c r="Y570" s="2"/>
    </row>
    <row r="571" spans="1:25" s="43" customFormat="1" ht="18.75">
      <c r="A571" s="60" t="s">
        <v>495</v>
      </c>
      <c r="B571" s="97" t="s">
        <v>1220</v>
      </c>
      <c r="C571" s="46"/>
      <c r="D571" s="46"/>
      <c r="E571" s="46"/>
      <c r="F571" s="50" t="s">
        <v>1221</v>
      </c>
      <c r="G571" s="61">
        <v>14990.621735000001</v>
      </c>
      <c r="H571" s="61"/>
      <c r="I571" s="61"/>
      <c r="J571" s="61">
        <v>14990.621735000001</v>
      </c>
      <c r="K571" s="61"/>
      <c r="L571" s="61"/>
      <c r="M571" s="61"/>
      <c r="N571" s="61"/>
      <c r="O571" s="61"/>
      <c r="P571" s="61">
        <v>13575</v>
      </c>
      <c r="Q571" s="61"/>
      <c r="R571" s="61"/>
      <c r="S571" s="61">
        <v>13575</v>
      </c>
      <c r="T571" s="61"/>
      <c r="U571" s="61"/>
      <c r="V571" s="61"/>
      <c r="W571" s="61"/>
      <c r="X571" s="61"/>
      <c r="Y571" s="2"/>
    </row>
    <row r="572" spans="1:25" s="43" customFormat="1" ht="25.5">
      <c r="A572" s="60" t="s">
        <v>500</v>
      </c>
      <c r="B572" s="96" t="s">
        <v>1106</v>
      </c>
      <c r="C572" s="46"/>
      <c r="D572" s="46"/>
      <c r="E572" s="46"/>
      <c r="F572" s="50" t="s">
        <v>1222</v>
      </c>
      <c r="G572" s="61">
        <v>23996.222223000001</v>
      </c>
      <c r="H572" s="61"/>
      <c r="I572" s="61"/>
      <c r="J572" s="61">
        <v>4996.2222230000007</v>
      </c>
      <c r="K572" s="61"/>
      <c r="L572" s="61"/>
      <c r="M572" s="61"/>
      <c r="N572" s="61"/>
      <c r="O572" s="61"/>
      <c r="P572" s="61">
        <v>16500</v>
      </c>
      <c r="Q572" s="61"/>
      <c r="R572" s="61"/>
      <c r="S572" s="61">
        <v>500</v>
      </c>
      <c r="T572" s="61"/>
      <c r="U572" s="61">
        <v>3500</v>
      </c>
      <c r="V572" s="61"/>
      <c r="W572" s="61"/>
      <c r="X572" s="61">
        <v>3500</v>
      </c>
      <c r="Y572" s="2"/>
    </row>
    <row r="573" spans="1:25" s="43" customFormat="1" ht="18.75">
      <c r="A573" s="60" t="s">
        <v>505</v>
      </c>
      <c r="B573" s="97" t="s">
        <v>1223</v>
      </c>
      <c r="C573" s="46"/>
      <c r="D573" s="46"/>
      <c r="E573" s="46"/>
      <c r="F573" s="50" t="s">
        <v>1224</v>
      </c>
      <c r="G573" s="61">
        <v>11399.688725</v>
      </c>
      <c r="H573" s="61"/>
      <c r="I573" s="61"/>
      <c r="J573" s="61">
        <v>11399.688725</v>
      </c>
      <c r="K573" s="61"/>
      <c r="L573" s="61"/>
      <c r="M573" s="61"/>
      <c r="N573" s="61"/>
      <c r="O573" s="61"/>
      <c r="P573" s="61">
        <v>10345</v>
      </c>
      <c r="Q573" s="61"/>
      <c r="R573" s="61"/>
      <c r="S573" s="61">
        <v>10345</v>
      </c>
      <c r="T573" s="61"/>
      <c r="U573" s="61"/>
      <c r="V573" s="61"/>
      <c r="W573" s="61"/>
      <c r="X573" s="61"/>
      <c r="Y573" s="2"/>
    </row>
    <row r="574" spans="1:25" s="43" customFormat="1" ht="18.75">
      <c r="A574" s="60" t="s">
        <v>509</v>
      </c>
      <c r="B574" s="96" t="s">
        <v>1225</v>
      </c>
      <c r="C574" s="46"/>
      <c r="D574" s="46"/>
      <c r="E574" s="46"/>
      <c r="F574" s="50" t="s">
        <v>1226</v>
      </c>
      <c r="G574" s="61">
        <v>9399.8729739999999</v>
      </c>
      <c r="H574" s="61"/>
      <c r="I574" s="61"/>
      <c r="J574" s="61">
        <v>9399.8729739999999</v>
      </c>
      <c r="K574" s="61"/>
      <c r="L574" s="61"/>
      <c r="M574" s="61"/>
      <c r="N574" s="61"/>
      <c r="O574" s="61"/>
      <c r="P574" s="61">
        <v>8700</v>
      </c>
      <c r="Q574" s="61"/>
      <c r="R574" s="61"/>
      <c r="S574" s="61">
        <v>8700</v>
      </c>
      <c r="T574" s="61"/>
      <c r="U574" s="61"/>
      <c r="V574" s="61"/>
      <c r="W574" s="61"/>
      <c r="X574" s="61"/>
      <c r="Y574" s="2"/>
    </row>
    <row r="575" spans="1:25" s="43" customFormat="1" ht="18.75">
      <c r="A575" s="60" t="s">
        <v>513</v>
      </c>
      <c r="B575" s="98" t="s">
        <v>1227</v>
      </c>
      <c r="C575" s="46"/>
      <c r="D575" s="46"/>
      <c r="E575" s="46"/>
      <c r="F575" s="50" t="s">
        <v>1228</v>
      </c>
      <c r="G575" s="61">
        <v>7371.8911630000002</v>
      </c>
      <c r="H575" s="61"/>
      <c r="I575" s="61"/>
      <c r="J575" s="61">
        <v>7371.8911630000002</v>
      </c>
      <c r="K575" s="61"/>
      <c r="L575" s="61"/>
      <c r="M575" s="61"/>
      <c r="N575" s="61"/>
      <c r="O575" s="61"/>
      <c r="P575" s="61">
        <v>6000</v>
      </c>
      <c r="Q575" s="61"/>
      <c r="R575" s="61"/>
      <c r="S575" s="61">
        <v>6000</v>
      </c>
      <c r="T575" s="61"/>
      <c r="U575" s="61"/>
      <c r="V575" s="61"/>
      <c r="W575" s="61"/>
      <c r="X575" s="61"/>
      <c r="Y575" s="2"/>
    </row>
    <row r="576" spans="1:25" s="43" customFormat="1" ht="18.75">
      <c r="A576" s="60" t="s">
        <v>517</v>
      </c>
      <c r="B576" s="97" t="s">
        <v>1229</v>
      </c>
      <c r="C576" s="46"/>
      <c r="D576" s="46"/>
      <c r="E576" s="46"/>
      <c r="F576" s="50" t="s">
        <v>1230</v>
      </c>
      <c r="G576" s="61">
        <v>56295.318217</v>
      </c>
      <c r="H576" s="61"/>
      <c r="I576" s="61"/>
      <c r="J576" s="61">
        <v>56295.318217</v>
      </c>
      <c r="K576" s="61"/>
      <c r="L576" s="61"/>
      <c r="M576" s="61"/>
      <c r="N576" s="61"/>
      <c r="O576" s="61"/>
      <c r="P576" s="61">
        <v>19050</v>
      </c>
      <c r="Q576" s="61"/>
      <c r="R576" s="61"/>
      <c r="S576" s="61">
        <v>19050</v>
      </c>
      <c r="T576" s="61"/>
      <c r="U576" s="61">
        <v>25000</v>
      </c>
      <c r="V576" s="61"/>
      <c r="W576" s="61"/>
      <c r="X576" s="61">
        <v>25000</v>
      </c>
      <c r="Y576" s="2"/>
    </row>
    <row r="577" spans="1:31" s="43" customFormat="1" ht="38.25">
      <c r="A577" s="60" t="s">
        <v>522</v>
      </c>
      <c r="B577" s="98" t="s">
        <v>1231</v>
      </c>
      <c r="C577" s="46"/>
      <c r="D577" s="46"/>
      <c r="E577" s="46"/>
      <c r="F577" s="50" t="s">
        <v>1232</v>
      </c>
      <c r="G577" s="61">
        <v>42216.749964000002</v>
      </c>
      <c r="H577" s="61"/>
      <c r="I577" s="61"/>
      <c r="J577" s="61">
        <v>42216.749964000002</v>
      </c>
      <c r="K577" s="61"/>
      <c r="L577" s="61"/>
      <c r="M577" s="61"/>
      <c r="N577" s="61"/>
      <c r="O577" s="61"/>
      <c r="P577" s="61">
        <v>19140</v>
      </c>
      <c r="Q577" s="61"/>
      <c r="R577" s="61"/>
      <c r="S577" s="61">
        <v>19140</v>
      </c>
      <c r="T577" s="61"/>
      <c r="U577" s="61">
        <v>14000</v>
      </c>
      <c r="V577" s="61"/>
      <c r="W577" s="61"/>
      <c r="X577" s="61">
        <v>14000</v>
      </c>
      <c r="Y577" s="2"/>
    </row>
    <row r="578" spans="1:31" s="43" customFormat="1" ht="38.25">
      <c r="A578" s="60" t="s">
        <v>527</v>
      </c>
      <c r="B578" s="98" t="s">
        <v>1233</v>
      </c>
      <c r="C578" s="46"/>
      <c r="D578" s="46"/>
      <c r="E578" s="46"/>
      <c r="F578" s="50" t="s">
        <v>1234</v>
      </c>
      <c r="G578" s="61">
        <v>36990.119078999996</v>
      </c>
      <c r="H578" s="61"/>
      <c r="I578" s="61"/>
      <c r="J578" s="61">
        <v>36990.119078999996</v>
      </c>
      <c r="K578" s="61"/>
      <c r="L578" s="61"/>
      <c r="M578" s="61"/>
      <c r="N578" s="61"/>
      <c r="O578" s="61"/>
      <c r="P578" s="61">
        <v>16577.569100000001</v>
      </c>
      <c r="Q578" s="61"/>
      <c r="R578" s="61"/>
      <c r="S578" s="61">
        <v>16577.569100000001</v>
      </c>
      <c r="T578" s="61"/>
      <c r="U578" s="61">
        <v>13000</v>
      </c>
      <c r="V578" s="61"/>
      <c r="W578" s="61"/>
      <c r="X578" s="61">
        <v>13000</v>
      </c>
      <c r="Y578" s="2"/>
    </row>
    <row r="579" spans="1:31" s="43" customFormat="1" ht="25.5">
      <c r="A579" s="60" t="s">
        <v>532</v>
      </c>
      <c r="B579" s="98" t="s">
        <v>1235</v>
      </c>
      <c r="C579" s="46"/>
      <c r="D579" s="46"/>
      <c r="E579" s="46"/>
      <c r="F579" s="50" t="s">
        <v>1236</v>
      </c>
      <c r="G579" s="61">
        <v>22808.330109999999</v>
      </c>
      <c r="H579" s="61"/>
      <c r="I579" s="61"/>
      <c r="J579" s="61">
        <v>22808.330109999999</v>
      </c>
      <c r="K579" s="61"/>
      <c r="L579" s="61"/>
      <c r="M579" s="61"/>
      <c r="N579" s="61"/>
      <c r="O579" s="61"/>
      <c r="P579" s="61">
        <v>17340.388035999997</v>
      </c>
      <c r="Q579" s="61"/>
      <c r="R579" s="61"/>
      <c r="S579" s="61">
        <v>17340.388035999997</v>
      </c>
      <c r="T579" s="61"/>
      <c r="U579" s="61">
        <v>900</v>
      </c>
      <c r="V579" s="61"/>
      <c r="W579" s="61"/>
      <c r="X579" s="61">
        <v>900</v>
      </c>
      <c r="Y579" s="2"/>
    </row>
    <row r="580" spans="1:31" s="43" customFormat="1" ht="25.5">
      <c r="A580" s="60" t="s">
        <v>537</v>
      </c>
      <c r="B580" s="98" t="s">
        <v>1237</v>
      </c>
      <c r="C580" s="46"/>
      <c r="D580" s="46"/>
      <c r="E580" s="46"/>
      <c r="F580" s="50" t="s">
        <v>1238</v>
      </c>
      <c r="G580" s="61">
        <v>44283</v>
      </c>
      <c r="H580" s="61"/>
      <c r="I580" s="61"/>
      <c r="J580" s="61">
        <v>44283</v>
      </c>
      <c r="K580" s="61"/>
      <c r="L580" s="61"/>
      <c r="M580" s="61"/>
      <c r="N580" s="61"/>
      <c r="O580" s="61"/>
      <c r="P580" s="61">
        <v>16975.076000000001</v>
      </c>
      <c r="Q580" s="61"/>
      <c r="R580" s="61"/>
      <c r="S580" s="61">
        <v>16975.076000000001</v>
      </c>
      <c r="T580" s="61"/>
      <c r="U580" s="61">
        <v>18000</v>
      </c>
      <c r="V580" s="61"/>
      <c r="W580" s="61"/>
      <c r="X580" s="61">
        <v>18000</v>
      </c>
      <c r="Y580" s="2"/>
    </row>
    <row r="581" spans="1:31" s="43" customFormat="1" ht="25.5">
      <c r="A581" s="60" t="s">
        <v>542</v>
      </c>
      <c r="B581" s="98" t="s">
        <v>1239</v>
      </c>
      <c r="C581" s="46"/>
      <c r="D581" s="46"/>
      <c r="E581" s="46"/>
      <c r="F581" s="50" t="s">
        <v>1240</v>
      </c>
      <c r="G581" s="61">
        <v>2825.0068379999998</v>
      </c>
      <c r="H581" s="61"/>
      <c r="I581" s="61"/>
      <c r="J581" s="61">
        <v>2825.0068379999998</v>
      </c>
      <c r="K581" s="61"/>
      <c r="L581" s="61"/>
      <c r="M581" s="61"/>
      <c r="N581" s="61"/>
      <c r="O581" s="61"/>
      <c r="P581" s="61">
        <v>357.57299999999998</v>
      </c>
      <c r="Q581" s="61"/>
      <c r="R581" s="61"/>
      <c r="S581" s="61">
        <v>357.57299999999998</v>
      </c>
      <c r="T581" s="61"/>
      <c r="U581" s="61">
        <v>1900</v>
      </c>
      <c r="V581" s="61"/>
      <c r="W581" s="61"/>
      <c r="X581" s="61">
        <v>1900</v>
      </c>
      <c r="Y581" s="2"/>
    </row>
    <row r="582" spans="1:31" s="43" customFormat="1" ht="18.75">
      <c r="A582" s="60" t="s">
        <v>547</v>
      </c>
      <c r="B582" s="97" t="s">
        <v>1241</v>
      </c>
      <c r="C582" s="46"/>
      <c r="D582" s="46"/>
      <c r="E582" s="46"/>
      <c r="F582" s="50" t="s">
        <v>1242</v>
      </c>
      <c r="G582" s="61">
        <v>8151.9998759999999</v>
      </c>
      <c r="H582" s="61"/>
      <c r="I582" s="61"/>
      <c r="J582" s="61">
        <v>8151.9998759999999</v>
      </c>
      <c r="K582" s="61"/>
      <c r="L582" s="61"/>
      <c r="M582" s="61"/>
      <c r="N582" s="61"/>
      <c r="O582" s="61"/>
      <c r="P582" s="61">
        <v>8053</v>
      </c>
      <c r="Q582" s="61"/>
      <c r="R582" s="61"/>
      <c r="S582" s="61">
        <v>8053</v>
      </c>
      <c r="T582" s="61"/>
      <c r="U582" s="61"/>
      <c r="V582" s="61"/>
      <c r="W582" s="61"/>
      <c r="X582" s="61"/>
      <c r="Y582" s="2"/>
    </row>
    <row r="583" spans="1:31" s="43" customFormat="1" ht="38.25">
      <c r="A583" s="60" t="s">
        <v>552</v>
      </c>
      <c r="B583" s="97" t="s">
        <v>1243</v>
      </c>
      <c r="C583" s="46"/>
      <c r="D583" s="46"/>
      <c r="E583" s="46"/>
      <c r="F583" s="50" t="s">
        <v>1244</v>
      </c>
      <c r="G583" s="61">
        <v>6225.0398130000003</v>
      </c>
      <c r="H583" s="61"/>
      <c r="I583" s="61"/>
      <c r="J583" s="61">
        <v>6225.0398130000003</v>
      </c>
      <c r="K583" s="61"/>
      <c r="L583" s="61"/>
      <c r="M583" s="61"/>
      <c r="N583" s="61"/>
      <c r="O583" s="61"/>
      <c r="P583" s="61">
        <v>5225</v>
      </c>
      <c r="Q583" s="61"/>
      <c r="R583" s="61"/>
      <c r="S583" s="61">
        <v>5225</v>
      </c>
      <c r="T583" s="61"/>
      <c r="U583" s="61"/>
      <c r="V583" s="61"/>
      <c r="W583" s="61"/>
      <c r="X583" s="61"/>
      <c r="Y583" s="2"/>
    </row>
    <row r="584" spans="1:31" s="43" customFormat="1" ht="25.5">
      <c r="A584" s="60" t="s">
        <v>557</v>
      </c>
      <c r="B584" s="78" t="s">
        <v>1245</v>
      </c>
      <c r="C584" s="46"/>
      <c r="D584" s="46"/>
      <c r="E584" s="46"/>
      <c r="F584" s="50" t="s">
        <v>1246</v>
      </c>
      <c r="G584" s="61">
        <v>8000</v>
      </c>
      <c r="H584" s="61"/>
      <c r="I584" s="61"/>
      <c r="J584" s="61">
        <v>8000</v>
      </c>
      <c r="K584" s="61"/>
      <c r="L584" s="61"/>
      <c r="M584" s="61"/>
      <c r="N584" s="61"/>
      <c r="O584" s="61"/>
      <c r="P584" s="61">
        <v>350</v>
      </c>
      <c r="Q584" s="61"/>
      <c r="R584" s="61"/>
      <c r="S584" s="61">
        <v>350</v>
      </c>
      <c r="T584" s="61"/>
      <c r="U584" s="61">
        <v>6100</v>
      </c>
      <c r="V584" s="61"/>
      <c r="W584" s="61"/>
      <c r="X584" s="61">
        <v>6100</v>
      </c>
      <c r="Y584" s="2"/>
    </row>
    <row r="585" spans="1:31" s="43" customFormat="1" ht="25.5">
      <c r="A585" s="60" t="s">
        <v>562</v>
      </c>
      <c r="B585" s="78" t="s">
        <v>1247</v>
      </c>
      <c r="C585" s="46"/>
      <c r="D585" s="46"/>
      <c r="E585" s="46"/>
      <c r="F585" s="50" t="s">
        <v>1248</v>
      </c>
      <c r="G585" s="61">
        <v>19400</v>
      </c>
      <c r="H585" s="61"/>
      <c r="I585" s="61"/>
      <c r="J585" s="61">
        <v>19400</v>
      </c>
      <c r="K585" s="61"/>
      <c r="L585" s="61"/>
      <c r="M585" s="61"/>
      <c r="N585" s="61"/>
      <c r="O585" s="61"/>
      <c r="P585" s="61">
        <v>370</v>
      </c>
      <c r="Q585" s="61"/>
      <c r="R585" s="61"/>
      <c r="S585" s="61">
        <v>370</v>
      </c>
      <c r="T585" s="61"/>
      <c r="U585" s="61">
        <v>15000</v>
      </c>
      <c r="V585" s="61"/>
      <c r="W585" s="61"/>
      <c r="X585" s="61">
        <v>15000</v>
      </c>
      <c r="Y585" s="2"/>
    </row>
    <row r="586" spans="1:31" s="43" customFormat="1" ht="25.5">
      <c r="A586" s="60" t="s">
        <v>567</v>
      </c>
      <c r="B586" s="78" t="s">
        <v>1249</v>
      </c>
      <c r="C586" s="46"/>
      <c r="D586" s="46"/>
      <c r="E586" s="46"/>
      <c r="F586" s="89" t="s">
        <v>1250</v>
      </c>
      <c r="G586" s="61">
        <v>58964</v>
      </c>
      <c r="H586" s="61"/>
      <c r="I586" s="61"/>
      <c r="J586" s="61">
        <v>28964</v>
      </c>
      <c r="K586" s="61"/>
      <c r="L586" s="61"/>
      <c r="M586" s="61"/>
      <c r="N586" s="61"/>
      <c r="O586" s="61"/>
      <c r="P586" s="61">
        <v>57878</v>
      </c>
      <c r="Q586" s="61"/>
      <c r="R586" s="61"/>
      <c r="S586" s="61">
        <v>27878</v>
      </c>
      <c r="T586" s="61"/>
      <c r="U586" s="61"/>
      <c r="V586" s="61"/>
      <c r="W586" s="61"/>
      <c r="X586" s="61"/>
      <c r="Y586" s="2"/>
    </row>
    <row r="587" spans="1:31" s="43" customFormat="1" ht="25.5">
      <c r="A587" s="60" t="s">
        <v>572</v>
      </c>
      <c r="B587" s="78" t="s">
        <v>1251</v>
      </c>
      <c r="C587" s="46"/>
      <c r="D587" s="46"/>
      <c r="E587" s="46"/>
      <c r="F587" s="89" t="s">
        <v>1252</v>
      </c>
      <c r="G587" s="61">
        <v>3328</v>
      </c>
      <c r="H587" s="61"/>
      <c r="I587" s="61"/>
      <c r="J587" s="61">
        <v>328</v>
      </c>
      <c r="K587" s="61"/>
      <c r="L587" s="61"/>
      <c r="M587" s="61"/>
      <c r="N587" s="61"/>
      <c r="O587" s="61"/>
      <c r="P587" s="61">
        <v>2800</v>
      </c>
      <c r="Q587" s="61"/>
      <c r="R587" s="61"/>
      <c r="S587" s="61">
        <v>0</v>
      </c>
      <c r="T587" s="61"/>
      <c r="U587" s="61">
        <v>300</v>
      </c>
      <c r="V587" s="61"/>
      <c r="W587" s="61"/>
      <c r="X587" s="61">
        <v>300</v>
      </c>
      <c r="Y587" s="2"/>
    </row>
    <row r="588" spans="1:31" s="43" customFormat="1" ht="25.5">
      <c r="A588" s="60" t="s">
        <v>577</v>
      </c>
      <c r="B588" s="78" t="s">
        <v>1253</v>
      </c>
      <c r="C588" s="46"/>
      <c r="D588" s="46"/>
      <c r="E588" s="46"/>
      <c r="F588" s="89" t="s">
        <v>1254</v>
      </c>
      <c r="G588" s="61">
        <v>11199</v>
      </c>
      <c r="H588" s="61"/>
      <c r="I588" s="61"/>
      <c r="J588" s="61">
        <v>11199</v>
      </c>
      <c r="K588" s="61"/>
      <c r="L588" s="61"/>
      <c r="M588" s="61"/>
      <c r="N588" s="61"/>
      <c r="O588" s="61"/>
      <c r="P588" s="61">
        <v>766</v>
      </c>
      <c r="Q588" s="61"/>
      <c r="R588" s="61"/>
      <c r="S588" s="61">
        <v>766</v>
      </c>
      <c r="T588" s="61"/>
      <c r="U588" s="61">
        <v>8200</v>
      </c>
      <c r="V588" s="61"/>
      <c r="W588" s="61"/>
      <c r="X588" s="61">
        <v>8200</v>
      </c>
      <c r="Y588" s="2"/>
    </row>
    <row r="589" spans="1:31" s="43" customFormat="1" ht="25.5">
      <c r="A589" s="60" t="s">
        <v>582</v>
      </c>
      <c r="B589" s="78" t="s">
        <v>1255</v>
      </c>
      <c r="C589" s="46"/>
      <c r="D589" s="46"/>
      <c r="E589" s="46"/>
      <c r="F589" s="89" t="s">
        <v>1256</v>
      </c>
      <c r="G589" s="61">
        <v>2190</v>
      </c>
      <c r="H589" s="61"/>
      <c r="I589" s="61"/>
      <c r="J589" s="61">
        <v>2190</v>
      </c>
      <c r="K589" s="61"/>
      <c r="L589" s="61"/>
      <c r="M589" s="61"/>
      <c r="N589" s="61"/>
      <c r="O589" s="61"/>
      <c r="P589" s="61">
        <v>1500</v>
      </c>
      <c r="Q589" s="61"/>
      <c r="R589" s="61"/>
      <c r="S589" s="61">
        <v>1500</v>
      </c>
      <c r="T589" s="61"/>
      <c r="U589" s="61">
        <v>300</v>
      </c>
      <c r="V589" s="61"/>
      <c r="W589" s="61"/>
      <c r="X589" s="61">
        <v>300</v>
      </c>
      <c r="Y589" s="2"/>
    </row>
    <row r="590" spans="1:31" s="43" customFormat="1" ht="25.5">
      <c r="A590" s="60" t="s">
        <v>587</v>
      </c>
      <c r="B590" s="78" t="s">
        <v>1257</v>
      </c>
      <c r="C590" s="46"/>
      <c r="D590" s="46"/>
      <c r="E590" s="46"/>
      <c r="F590" s="89" t="s">
        <v>1258</v>
      </c>
      <c r="G590" s="61">
        <v>9995</v>
      </c>
      <c r="H590" s="61"/>
      <c r="I590" s="61"/>
      <c r="J590" s="61">
        <v>9995</v>
      </c>
      <c r="K590" s="61"/>
      <c r="L590" s="61"/>
      <c r="M590" s="61"/>
      <c r="N590" s="61"/>
      <c r="O590" s="61"/>
      <c r="P590" s="61">
        <v>8700</v>
      </c>
      <c r="Q590" s="61"/>
      <c r="R590" s="61"/>
      <c r="S590" s="61">
        <v>8700</v>
      </c>
      <c r="T590" s="61"/>
      <c r="U590" s="61"/>
      <c r="V590" s="61"/>
      <c r="W590" s="61"/>
      <c r="X590" s="61"/>
      <c r="Y590" s="2"/>
    </row>
    <row r="591" spans="1:31" s="43" customFormat="1" ht="63.75">
      <c r="A591" s="60" t="s">
        <v>592</v>
      </c>
      <c r="B591" s="99" t="s">
        <v>1259</v>
      </c>
      <c r="C591" s="46"/>
      <c r="D591" s="46"/>
      <c r="E591" s="46"/>
      <c r="F591" s="100" t="s">
        <v>1260</v>
      </c>
      <c r="G591" s="61">
        <v>4000</v>
      </c>
      <c r="H591" s="61"/>
      <c r="I591" s="61"/>
      <c r="J591" s="61">
        <v>4000</v>
      </c>
      <c r="K591" s="61"/>
      <c r="L591" s="61"/>
      <c r="M591" s="61"/>
      <c r="N591" s="61"/>
      <c r="O591" s="61"/>
      <c r="P591" s="61">
        <v>1460</v>
      </c>
      <c r="Q591" s="61"/>
      <c r="R591" s="61"/>
      <c r="S591" s="61">
        <v>1460</v>
      </c>
      <c r="T591" s="61"/>
      <c r="U591" s="61">
        <v>1700</v>
      </c>
      <c r="V591" s="61"/>
      <c r="W591" s="61"/>
      <c r="X591" s="61">
        <v>1700</v>
      </c>
      <c r="Y591" s="2"/>
    </row>
    <row r="592" spans="1:31" ht="76.5">
      <c r="A592" s="60" t="s">
        <v>597</v>
      </c>
      <c r="B592" s="99" t="s">
        <v>1261</v>
      </c>
      <c r="C592" s="49"/>
      <c r="D592" s="101"/>
      <c r="E592" s="101"/>
      <c r="F592" s="100" t="s">
        <v>1262</v>
      </c>
      <c r="G592" s="102">
        <v>10000</v>
      </c>
      <c r="H592" s="101"/>
      <c r="I592" s="102"/>
      <c r="J592" s="103">
        <v>10000</v>
      </c>
      <c r="K592" s="103"/>
      <c r="L592" s="101"/>
      <c r="M592" s="101"/>
      <c r="N592" s="101"/>
      <c r="O592" s="101"/>
      <c r="P592" s="53">
        <v>6216.7340000000004</v>
      </c>
      <c r="Q592" s="101"/>
      <c r="R592" s="101"/>
      <c r="S592" s="53">
        <v>6216.7340000000004</v>
      </c>
      <c r="T592" s="53"/>
      <c r="U592" s="53">
        <v>2000</v>
      </c>
      <c r="V592" s="53"/>
      <c r="W592" s="53"/>
      <c r="X592" s="53">
        <v>2000</v>
      </c>
      <c r="AB592" s="11"/>
      <c r="AC592" s="43"/>
      <c r="AE592" s="43"/>
    </row>
    <row r="593" spans="1:31" s="92" customFormat="1" ht="51">
      <c r="A593" s="60" t="s">
        <v>903</v>
      </c>
      <c r="B593" s="99" t="s">
        <v>1263</v>
      </c>
      <c r="C593" s="49"/>
      <c r="D593" s="101"/>
      <c r="E593" s="101"/>
      <c r="F593" s="104" t="s">
        <v>1264</v>
      </c>
      <c r="G593" s="103">
        <v>30000</v>
      </c>
      <c r="H593" s="103"/>
      <c r="I593" s="103"/>
      <c r="J593" s="103">
        <v>30000</v>
      </c>
      <c r="K593" s="103"/>
      <c r="L593" s="103"/>
      <c r="M593" s="103"/>
      <c r="N593" s="103"/>
      <c r="O593" s="103"/>
      <c r="P593" s="103">
        <v>20277.472000000002</v>
      </c>
      <c r="Q593" s="103"/>
      <c r="R593" s="103"/>
      <c r="S593" s="103">
        <v>20277.472000000002</v>
      </c>
      <c r="T593" s="103"/>
      <c r="U593" s="103">
        <v>2000</v>
      </c>
      <c r="V593" s="103"/>
      <c r="W593" s="103"/>
      <c r="X593" s="103">
        <v>2000</v>
      </c>
      <c r="Y593" s="2"/>
      <c r="AC593" s="43"/>
      <c r="AE593" s="43"/>
    </row>
    <row r="594" spans="1:31" ht="25.5">
      <c r="A594" s="60" t="s">
        <v>906</v>
      </c>
      <c r="B594" s="99" t="s">
        <v>1265</v>
      </c>
      <c r="C594" s="49"/>
      <c r="D594" s="101"/>
      <c r="E594" s="101"/>
      <c r="F594" s="104" t="s">
        <v>1266</v>
      </c>
      <c r="G594" s="103">
        <v>19700</v>
      </c>
      <c r="H594" s="101"/>
      <c r="I594" s="103"/>
      <c r="J594" s="103">
        <v>19700</v>
      </c>
      <c r="K594" s="103"/>
      <c r="L594" s="101"/>
      <c r="M594" s="101"/>
      <c r="N594" s="101"/>
      <c r="O594" s="101"/>
      <c r="P594" s="103">
        <v>16600</v>
      </c>
      <c r="Q594" s="101"/>
      <c r="R594" s="103"/>
      <c r="S594" s="53">
        <v>16600</v>
      </c>
      <c r="T594" s="53"/>
      <c r="U594" s="53">
        <v>2000</v>
      </c>
      <c r="V594" s="101"/>
      <c r="W594" s="101"/>
      <c r="X594" s="53">
        <v>2000</v>
      </c>
      <c r="AC594" s="43"/>
      <c r="AE594" s="43"/>
    </row>
    <row r="595" spans="1:31" ht="51">
      <c r="A595" s="60" t="s">
        <v>909</v>
      </c>
      <c r="B595" s="99" t="s">
        <v>1267</v>
      </c>
      <c r="C595" s="49"/>
      <c r="D595" s="101"/>
      <c r="E595" s="101"/>
      <c r="F595" s="104" t="s">
        <v>1268</v>
      </c>
      <c r="G595" s="103">
        <v>11200</v>
      </c>
      <c r="H595" s="101"/>
      <c r="I595" s="103"/>
      <c r="J595" s="103">
        <v>11200</v>
      </c>
      <c r="K595" s="103"/>
      <c r="L595" s="101"/>
      <c r="M595" s="101"/>
      <c r="N595" s="101"/>
      <c r="O595" s="101"/>
      <c r="P595" s="53">
        <v>7800</v>
      </c>
      <c r="Q595" s="101"/>
      <c r="R595" s="101"/>
      <c r="S595" s="53">
        <v>7800</v>
      </c>
      <c r="T595" s="53"/>
      <c r="U595" s="53">
        <v>2000</v>
      </c>
      <c r="V595" s="101"/>
      <c r="W595" s="101"/>
      <c r="X595" s="53">
        <v>2000</v>
      </c>
      <c r="AC595" s="43"/>
      <c r="AE595" s="43"/>
    </row>
    <row r="596" spans="1:31" ht="51">
      <c r="A596" s="60" t="s">
        <v>912</v>
      </c>
      <c r="B596" s="99" t="s">
        <v>1269</v>
      </c>
      <c r="C596" s="49"/>
      <c r="D596" s="101"/>
      <c r="E596" s="101"/>
      <c r="F596" s="105" t="s">
        <v>1270</v>
      </c>
      <c r="G596" s="103">
        <v>62000</v>
      </c>
      <c r="H596" s="101"/>
      <c r="I596" s="101"/>
      <c r="J596" s="103">
        <v>62000</v>
      </c>
      <c r="K596" s="103"/>
      <c r="L596" s="101"/>
      <c r="M596" s="101"/>
      <c r="N596" s="101"/>
      <c r="O596" s="101"/>
      <c r="P596" s="53">
        <v>31627.202000000001</v>
      </c>
      <c r="Q596" s="101"/>
      <c r="R596" s="101"/>
      <c r="S596" s="53">
        <v>31627.202000000001</v>
      </c>
      <c r="T596" s="53"/>
      <c r="U596" s="53">
        <v>18000</v>
      </c>
      <c r="V596" s="101"/>
      <c r="W596" s="101"/>
      <c r="X596" s="53">
        <v>18000</v>
      </c>
      <c r="AC596" s="43"/>
      <c r="AE596" s="43"/>
    </row>
    <row r="597" spans="1:31" ht="76.5">
      <c r="A597" s="60" t="s">
        <v>915</v>
      </c>
      <c r="B597" s="99" t="s">
        <v>1271</v>
      </c>
      <c r="C597" s="49"/>
      <c r="D597" s="101"/>
      <c r="E597" s="101"/>
      <c r="F597" s="104" t="s">
        <v>1272</v>
      </c>
      <c r="G597" s="103">
        <v>14900</v>
      </c>
      <c r="H597" s="101"/>
      <c r="I597" s="101"/>
      <c r="J597" s="103">
        <v>14900</v>
      </c>
      <c r="K597" s="103"/>
      <c r="L597" s="101"/>
      <c r="M597" s="101"/>
      <c r="N597" s="101"/>
      <c r="O597" s="101"/>
      <c r="P597" s="53">
        <v>9700</v>
      </c>
      <c r="Q597" s="101"/>
      <c r="R597" s="101"/>
      <c r="S597" s="53">
        <v>9700</v>
      </c>
      <c r="T597" s="53"/>
      <c r="U597" s="53">
        <v>2500</v>
      </c>
      <c r="V597" s="101"/>
      <c r="W597" s="101"/>
      <c r="X597" s="53">
        <v>2500</v>
      </c>
      <c r="AC597" s="43"/>
      <c r="AE597" s="43"/>
    </row>
    <row r="598" spans="1:31" ht="102">
      <c r="A598" s="60" t="s">
        <v>918</v>
      </c>
      <c r="B598" s="99" t="s">
        <v>1273</v>
      </c>
      <c r="C598" s="49"/>
      <c r="D598" s="101"/>
      <c r="E598" s="101"/>
      <c r="F598" s="104" t="s">
        <v>1274</v>
      </c>
      <c r="G598" s="103">
        <v>25000</v>
      </c>
      <c r="H598" s="101"/>
      <c r="I598" s="101"/>
      <c r="J598" s="103">
        <v>25000</v>
      </c>
      <c r="K598" s="103"/>
      <c r="L598" s="101"/>
      <c r="M598" s="101"/>
      <c r="N598" s="101"/>
      <c r="O598" s="101"/>
      <c r="P598" s="53">
        <v>23050</v>
      </c>
      <c r="Q598" s="101"/>
      <c r="R598" s="101"/>
      <c r="S598" s="53">
        <v>23050</v>
      </c>
      <c r="T598" s="53"/>
      <c r="U598" s="53">
        <v>1000</v>
      </c>
      <c r="V598" s="101"/>
      <c r="W598" s="101"/>
      <c r="X598" s="53">
        <v>1000</v>
      </c>
      <c r="AC598" s="43"/>
      <c r="AE598" s="43"/>
    </row>
    <row r="599" spans="1:31" ht="25.5">
      <c r="A599" s="60" t="s">
        <v>921</v>
      </c>
      <c r="B599" s="99" t="s">
        <v>1275</v>
      </c>
      <c r="C599" s="49"/>
      <c r="D599" s="101"/>
      <c r="E599" s="101"/>
      <c r="F599" s="104" t="s">
        <v>1276</v>
      </c>
      <c r="G599" s="103">
        <v>29500</v>
      </c>
      <c r="H599" s="101"/>
      <c r="I599" s="101"/>
      <c r="J599" s="103">
        <v>29500</v>
      </c>
      <c r="K599" s="103"/>
      <c r="L599" s="101"/>
      <c r="M599" s="101"/>
      <c r="N599" s="101"/>
      <c r="O599" s="101"/>
      <c r="P599" s="53">
        <v>26401.135999999999</v>
      </c>
      <c r="Q599" s="101"/>
      <c r="R599" s="101"/>
      <c r="S599" s="53">
        <v>26401.135999999999</v>
      </c>
      <c r="T599" s="53"/>
      <c r="U599" s="53">
        <v>2000</v>
      </c>
      <c r="V599" s="101"/>
      <c r="W599" s="101"/>
      <c r="X599" s="53">
        <v>2000</v>
      </c>
      <c r="AC599" s="43"/>
      <c r="AE599" s="43"/>
    </row>
    <row r="600" spans="1:31" ht="51">
      <c r="A600" s="60" t="s">
        <v>924</v>
      </c>
      <c r="B600" s="99" t="s">
        <v>1277</v>
      </c>
      <c r="C600" s="49"/>
      <c r="D600" s="101"/>
      <c r="E600" s="101"/>
      <c r="F600" s="100" t="s">
        <v>1278</v>
      </c>
      <c r="G600" s="103">
        <v>26000</v>
      </c>
      <c r="H600" s="101"/>
      <c r="I600" s="101"/>
      <c r="J600" s="103">
        <v>26000</v>
      </c>
      <c r="K600" s="103"/>
      <c r="L600" s="101"/>
      <c r="M600" s="101"/>
      <c r="N600" s="101"/>
      <c r="O600" s="101"/>
      <c r="P600" s="53">
        <v>4673.9809999999998</v>
      </c>
      <c r="Q600" s="101"/>
      <c r="R600" s="101"/>
      <c r="S600" s="53">
        <v>4673.9809999999998</v>
      </c>
      <c r="T600" s="53"/>
      <c r="U600" s="53">
        <v>10000</v>
      </c>
      <c r="V600" s="101"/>
      <c r="W600" s="101"/>
      <c r="X600" s="53">
        <v>10000</v>
      </c>
      <c r="AC600" s="43"/>
      <c r="AE600" s="43"/>
    </row>
    <row r="601" spans="1:31" ht="51">
      <c r="A601" s="60" t="s">
        <v>927</v>
      </c>
      <c r="B601" s="99" t="s">
        <v>1279</v>
      </c>
      <c r="C601" s="49"/>
      <c r="D601" s="101"/>
      <c r="E601" s="101"/>
      <c r="F601" s="100" t="s">
        <v>1280</v>
      </c>
      <c r="G601" s="103">
        <v>39300</v>
      </c>
      <c r="H601" s="101"/>
      <c r="I601" s="101"/>
      <c r="J601" s="103">
        <v>39300</v>
      </c>
      <c r="K601" s="103"/>
      <c r="L601" s="101"/>
      <c r="M601" s="101"/>
      <c r="N601" s="101"/>
      <c r="O601" s="101"/>
      <c r="P601" s="53">
        <v>33071.235000000001</v>
      </c>
      <c r="Q601" s="101"/>
      <c r="R601" s="101"/>
      <c r="S601" s="53">
        <v>33071.235000000001</v>
      </c>
      <c r="T601" s="53"/>
      <c r="U601" s="53">
        <v>3000</v>
      </c>
      <c r="V601" s="101"/>
      <c r="W601" s="101"/>
      <c r="X601" s="53">
        <v>3000</v>
      </c>
      <c r="AC601" s="43"/>
      <c r="AE601" s="43"/>
    </row>
    <row r="602" spans="1:31" ht="51">
      <c r="A602" s="60" t="s">
        <v>929</v>
      </c>
      <c r="B602" s="99" t="s">
        <v>1281</v>
      </c>
      <c r="C602" s="49"/>
      <c r="D602" s="101"/>
      <c r="E602" s="101"/>
      <c r="F602" s="100" t="s">
        <v>1282</v>
      </c>
      <c r="G602" s="103">
        <v>38500</v>
      </c>
      <c r="H602" s="101"/>
      <c r="I602" s="101"/>
      <c r="J602" s="103">
        <v>38500</v>
      </c>
      <c r="K602" s="103"/>
      <c r="L602" s="101"/>
      <c r="M602" s="101"/>
      <c r="N602" s="101"/>
      <c r="O602" s="101"/>
      <c r="P602" s="53">
        <v>20037.178</v>
      </c>
      <c r="Q602" s="101"/>
      <c r="R602" s="101"/>
      <c r="S602" s="53">
        <v>20037.178</v>
      </c>
      <c r="T602" s="53"/>
      <c r="U602" s="53">
        <v>7000</v>
      </c>
      <c r="V602" s="101"/>
      <c r="W602" s="101"/>
      <c r="X602" s="53">
        <v>7000</v>
      </c>
      <c r="AC602" s="43"/>
      <c r="AE602" s="43"/>
    </row>
    <row r="603" spans="1:31" ht="76.5">
      <c r="A603" s="60" t="s">
        <v>932</v>
      </c>
      <c r="B603" s="99" t="s">
        <v>1283</v>
      </c>
      <c r="C603" s="49"/>
      <c r="D603" s="101"/>
      <c r="E603" s="101"/>
      <c r="F603" s="100" t="s">
        <v>1284</v>
      </c>
      <c r="G603" s="103">
        <v>250000</v>
      </c>
      <c r="H603" s="101"/>
      <c r="I603" s="101"/>
      <c r="J603" s="103">
        <v>250000</v>
      </c>
      <c r="K603" s="103"/>
      <c r="L603" s="101"/>
      <c r="M603" s="101"/>
      <c r="N603" s="101"/>
      <c r="O603" s="101"/>
      <c r="P603" s="53">
        <v>197942.72459999999</v>
      </c>
      <c r="Q603" s="101"/>
      <c r="R603" s="101"/>
      <c r="S603" s="53">
        <v>197942.72459999999</v>
      </c>
      <c r="T603" s="53"/>
      <c r="U603" s="53">
        <v>5000</v>
      </c>
      <c r="V603" s="101"/>
      <c r="W603" s="101"/>
      <c r="X603" s="53">
        <v>5000</v>
      </c>
      <c r="AC603" s="43"/>
      <c r="AE603" s="43"/>
    </row>
    <row r="604" spans="1:31" ht="51">
      <c r="A604" s="60" t="s">
        <v>935</v>
      </c>
      <c r="B604" s="99" t="s">
        <v>1285</v>
      </c>
      <c r="C604" s="49"/>
      <c r="D604" s="101"/>
      <c r="E604" s="101"/>
      <c r="F604" s="100" t="s">
        <v>1286</v>
      </c>
      <c r="G604" s="103">
        <v>40000</v>
      </c>
      <c r="H604" s="101"/>
      <c r="I604" s="101"/>
      <c r="J604" s="106">
        <v>40000</v>
      </c>
      <c r="K604" s="106"/>
      <c r="L604" s="101"/>
      <c r="M604" s="101"/>
      <c r="N604" s="101"/>
      <c r="O604" s="101"/>
      <c r="P604" s="53">
        <v>9200</v>
      </c>
      <c r="Q604" s="101"/>
      <c r="R604" s="101"/>
      <c r="S604" s="53">
        <v>9200</v>
      </c>
      <c r="T604" s="53"/>
      <c r="U604" s="53">
        <v>22800</v>
      </c>
      <c r="V604" s="101"/>
      <c r="W604" s="101"/>
      <c r="X604" s="53">
        <v>22800</v>
      </c>
      <c r="AC604" s="43"/>
      <c r="AE604" s="43"/>
    </row>
    <row r="605" spans="1:31" ht="25.5">
      <c r="A605" s="60" t="s">
        <v>938</v>
      </c>
      <c r="B605" s="99" t="s">
        <v>1287</v>
      </c>
      <c r="C605" s="49"/>
      <c r="D605" s="101"/>
      <c r="E605" s="101"/>
      <c r="F605" s="104" t="s">
        <v>1288</v>
      </c>
      <c r="G605" s="103">
        <v>390000</v>
      </c>
      <c r="H605" s="101"/>
      <c r="I605" s="101"/>
      <c r="J605" s="106">
        <v>390000</v>
      </c>
      <c r="K605" s="106"/>
      <c r="L605" s="101"/>
      <c r="M605" s="101"/>
      <c r="N605" s="101"/>
      <c r="O605" s="101"/>
      <c r="P605" s="53">
        <v>134618.22200000001</v>
      </c>
      <c r="Q605" s="101"/>
      <c r="R605" s="101"/>
      <c r="S605" s="53">
        <v>134618.22200000001</v>
      </c>
      <c r="T605" s="53"/>
      <c r="U605" s="53">
        <v>150000</v>
      </c>
      <c r="V605" s="101"/>
      <c r="W605" s="101"/>
      <c r="X605" s="53">
        <v>150000</v>
      </c>
      <c r="AC605" s="43"/>
      <c r="AE605" s="43"/>
    </row>
    <row r="606" spans="1:31" s="92" customFormat="1" ht="51">
      <c r="A606" s="60" t="s">
        <v>941</v>
      </c>
      <c r="B606" s="99" t="s">
        <v>1289</v>
      </c>
      <c r="C606" s="49"/>
      <c r="D606" s="101"/>
      <c r="E606" s="101"/>
      <c r="F606" s="100" t="s">
        <v>1290</v>
      </c>
      <c r="G606" s="103">
        <v>136000</v>
      </c>
      <c r="H606" s="103"/>
      <c r="I606" s="103"/>
      <c r="J606" s="103">
        <v>136000</v>
      </c>
      <c r="K606" s="103"/>
      <c r="L606" s="103"/>
      <c r="M606" s="103"/>
      <c r="N606" s="103"/>
      <c r="O606" s="103"/>
      <c r="P606" s="103">
        <v>85020</v>
      </c>
      <c r="Q606" s="103"/>
      <c r="R606" s="103"/>
      <c r="S606" s="103">
        <v>85020</v>
      </c>
      <c r="T606" s="103"/>
      <c r="U606" s="103">
        <v>20000</v>
      </c>
      <c r="V606" s="103"/>
      <c r="W606" s="103"/>
      <c r="X606" s="103">
        <v>20000</v>
      </c>
      <c r="Y606" s="2" t="s">
        <v>25</v>
      </c>
      <c r="AC606" s="43"/>
      <c r="AE606" s="43"/>
    </row>
    <row r="607" spans="1:31" s="43" customFormat="1" ht="51">
      <c r="A607" s="60" t="s">
        <v>944</v>
      </c>
      <c r="B607" s="99" t="s">
        <v>1291</v>
      </c>
      <c r="C607" s="46"/>
      <c r="D607" s="46"/>
      <c r="E607" s="46"/>
      <c r="F607" s="100" t="s">
        <v>1292</v>
      </c>
      <c r="G607" s="61">
        <v>15495</v>
      </c>
      <c r="H607" s="61"/>
      <c r="I607" s="61"/>
      <c r="J607" s="61">
        <v>15495</v>
      </c>
      <c r="K607" s="61"/>
      <c r="L607" s="61"/>
      <c r="M607" s="61"/>
      <c r="N607" s="61"/>
      <c r="O607" s="61"/>
      <c r="P607" s="61">
        <v>11983.212664999999</v>
      </c>
      <c r="Q607" s="61"/>
      <c r="R607" s="61"/>
      <c r="S607" s="61">
        <v>11983.212664999999</v>
      </c>
      <c r="T607" s="61"/>
      <c r="U607" s="61">
        <v>2000</v>
      </c>
      <c r="V607" s="61"/>
      <c r="W607" s="61"/>
      <c r="X607" s="61">
        <v>2000</v>
      </c>
      <c r="Y607" s="2" t="s">
        <v>25</v>
      </c>
    </row>
    <row r="608" spans="1:31" s="92" customFormat="1" ht="51">
      <c r="A608" s="60" t="s">
        <v>947</v>
      </c>
      <c r="B608" s="99" t="s">
        <v>1293</v>
      </c>
      <c r="C608" s="49"/>
      <c r="D608" s="101"/>
      <c r="E608" s="101"/>
      <c r="F608" s="104" t="s">
        <v>1294</v>
      </c>
      <c r="G608" s="103">
        <v>7027</v>
      </c>
      <c r="H608" s="101"/>
      <c r="I608" s="101"/>
      <c r="J608" s="103">
        <v>7027</v>
      </c>
      <c r="K608" s="103"/>
      <c r="L608" s="101"/>
      <c r="M608" s="101"/>
      <c r="N608" s="101"/>
      <c r="O608" s="101"/>
      <c r="P608" s="53">
        <v>198.393</v>
      </c>
      <c r="Q608" s="101"/>
      <c r="R608" s="101"/>
      <c r="S608" s="53">
        <v>198.393</v>
      </c>
      <c r="T608" s="53"/>
      <c r="U608" s="53">
        <v>5000</v>
      </c>
      <c r="V608" s="101"/>
      <c r="W608" s="101"/>
      <c r="X608" s="53">
        <v>5000</v>
      </c>
      <c r="Y608" s="2" t="s">
        <v>25</v>
      </c>
      <c r="AC608" s="43"/>
      <c r="AE608" s="43"/>
    </row>
    <row r="609" spans="1:31" s="111" customFormat="1" ht="51">
      <c r="A609" s="60" t="s">
        <v>950</v>
      </c>
      <c r="B609" s="99" t="s">
        <v>1295</v>
      </c>
      <c r="C609" s="107"/>
      <c r="D609" s="108"/>
      <c r="E609" s="108"/>
      <c r="F609" s="104" t="s">
        <v>1296</v>
      </c>
      <c r="G609" s="109">
        <v>10860</v>
      </c>
      <c r="H609" s="108"/>
      <c r="I609" s="108"/>
      <c r="J609" s="109">
        <v>10860</v>
      </c>
      <c r="K609" s="109"/>
      <c r="L609" s="108"/>
      <c r="M609" s="108"/>
      <c r="N609" s="108"/>
      <c r="O609" s="108"/>
      <c r="P609" s="110">
        <v>137.79499999999999</v>
      </c>
      <c r="Q609" s="108"/>
      <c r="R609" s="108"/>
      <c r="S609" s="110">
        <v>137.79499999999999</v>
      </c>
      <c r="T609" s="110"/>
      <c r="U609" s="110">
        <v>5000</v>
      </c>
      <c r="V609" s="108"/>
      <c r="W609" s="108"/>
      <c r="X609" s="110">
        <v>5000</v>
      </c>
      <c r="Y609" s="2" t="s">
        <v>25</v>
      </c>
      <c r="AC609" s="43"/>
      <c r="AE609" s="43"/>
    </row>
    <row r="610" spans="1:31" s="92" customFormat="1" ht="76.5">
      <c r="A610" s="60" t="s">
        <v>953</v>
      </c>
      <c r="B610" s="99" t="s">
        <v>1297</v>
      </c>
      <c r="C610" s="49"/>
      <c r="D610" s="101"/>
      <c r="E610" s="101"/>
      <c r="F610" s="104" t="s">
        <v>1298</v>
      </c>
      <c r="G610" s="103">
        <v>70500</v>
      </c>
      <c r="H610" s="101"/>
      <c r="I610" s="101"/>
      <c r="J610" s="103">
        <v>70500</v>
      </c>
      <c r="K610" s="103"/>
      <c r="L610" s="101"/>
      <c r="M610" s="101"/>
      <c r="N610" s="101"/>
      <c r="O610" s="101"/>
      <c r="P610" s="53">
        <v>36809.680200000003</v>
      </c>
      <c r="Q610" s="101"/>
      <c r="R610" s="101"/>
      <c r="S610" s="53">
        <v>36809.680200000003</v>
      </c>
      <c r="T610" s="53"/>
      <c r="U610" s="53">
        <v>20000</v>
      </c>
      <c r="V610" s="101"/>
      <c r="W610" s="101"/>
      <c r="X610" s="53">
        <v>20000</v>
      </c>
      <c r="Y610" s="2" t="s">
        <v>25</v>
      </c>
      <c r="AC610" s="43"/>
      <c r="AE610" s="43"/>
    </row>
    <row r="611" spans="1:31" ht="76.5">
      <c r="A611" s="60" t="s">
        <v>956</v>
      </c>
      <c r="B611" s="99" t="s">
        <v>1299</v>
      </c>
      <c r="C611" s="49"/>
      <c r="D611" s="101"/>
      <c r="E611" s="101"/>
      <c r="F611" s="104" t="s">
        <v>1300</v>
      </c>
      <c r="G611" s="103">
        <v>223000</v>
      </c>
      <c r="H611" s="103"/>
      <c r="I611" s="103"/>
      <c r="J611" s="103">
        <v>223000</v>
      </c>
      <c r="K611" s="103"/>
      <c r="L611" s="103"/>
      <c r="M611" s="103"/>
      <c r="N611" s="103"/>
      <c r="O611" s="103"/>
      <c r="P611" s="103">
        <v>104200.700797</v>
      </c>
      <c r="Q611" s="103"/>
      <c r="R611" s="103"/>
      <c r="S611" s="103">
        <v>104200.700797</v>
      </c>
      <c r="T611" s="103"/>
      <c r="U611" s="103">
        <v>50000</v>
      </c>
      <c r="V611" s="103"/>
      <c r="W611" s="103"/>
      <c r="X611" s="103">
        <v>50000</v>
      </c>
      <c r="Y611" s="2" t="s">
        <v>25</v>
      </c>
      <c r="AC611" s="43"/>
      <c r="AE611" s="43"/>
    </row>
    <row r="612" spans="1:31" ht="51">
      <c r="A612" s="60" t="s">
        <v>959</v>
      </c>
      <c r="B612" s="99" t="s">
        <v>1301</v>
      </c>
      <c r="C612" s="49"/>
      <c r="D612" s="101"/>
      <c r="E612" s="101"/>
      <c r="F612" s="104" t="s">
        <v>1302</v>
      </c>
      <c r="G612" s="103">
        <v>50000</v>
      </c>
      <c r="H612" s="103"/>
      <c r="I612" s="103"/>
      <c r="J612" s="103">
        <v>50000</v>
      </c>
      <c r="K612" s="103"/>
      <c r="L612" s="103"/>
      <c r="M612" s="103"/>
      <c r="N612" s="103"/>
      <c r="O612" s="103"/>
      <c r="P612" s="103">
        <v>24630.662</v>
      </c>
      <c r="Q612" s="103"/>
      <c r="R612" s="103"/>
      <c r="S612" s="103">
        <v>24630.662</v>
      </c>
      <c r="T612" s="103"/>
      <c r="U612" s="103">
        <v>20000</v>
      </c>
      <c r="V612" s="103"/>
      <c r="W612" s="103"/>
      <c r="X612" s="103">
        <v>20000</v>
      </c>
      <c r="Y612" s="2" t="s">
        <v>25</v>
      </c>
      <c r="AC612" s="43"/>
      <c r="AE612" s="43"/>
    </row>
    <row r="613" spans="1:31" ht="38.25">
      <c r="A613" s="60" t="s">
        <v>962</v>
      </c>
      <c r="B613" s="99" t="s">
        <v>1303</v>
      </c>
      <c r="C613" s="49"/>
      <c r="D613" s="101"/>
      <c r="E613" s="101"/>
      <c r="F613" s="104" t="s">
        <v>1304</v>
      </c>
      <c r="G613" s="103">
        <v>27520</v>
      </c>
      <c r="H613" s="103"/>
      <c r="I613" s="103"/>
      <c r="J613" s="103">
        <v>27520</v>
      </c>
      <c r="K613" s="103"/>
      <c r="L613" s="103"/>
      <c r="M613" s="103"/>
      <c r="N613" s="103"/>
      <c r="O613" s="103"/>
      <c r="P613" s="103">
        <v>13500.129000000001</v>
      </c>
      <c r="Q613" s="103"/>
      <c r="R613" s="103"/>
      <c r="S613" s="103">
        <v>13500.129000000001</v>
      </c>
      <c r="T613" s="103"/>
      <c r="U613" s="103">
        <v>1000</v>
      </c>
      <c r="V613" s="103"/>
      <c r="W613" s="103"/>
      <c r="X613" s="103">
        <v>1000</v>
      </c>
      <c r="Y613" s="2" t="s">
        <v>25</v>
      </c>
      <c r="AC613" s="43"/>
      <c r="AE613" s="43"/>
    </row>
    <row r="614" spans="1:31" ht="102">
      <c r="A614" s="60" t="s">
        <v>965</v>
      </c>
      <c r="B614" s="99" t="s">
        <v>1305</v>
      </c>
      <c r="C614" s="49"/>
      <c r="D614" s="101"/>
      <c r="E614" s="101"/>
      <c r="F614" s="104" t="s">
        <v>1306</v>
      </c>
      <c r="G614" s="103">
        <v>36000</v>
      </c>
      <c r="H614" s="103"/>
      <c r="I614" s="103"/>
      <c r="J614" s="103">
        <v>36000</v>
      </c>
      <c r="K614" s="103"/>
      <c r="L614" s="103"/>
      <c r="M614" s="103"/>
      <c r="N614" s="103"/>
      <c r="O614" s="103"/>
      <c r="P614" s="103">
        <v>23582.693768000001</v>
      </c>
      <c r="Q614" s="103"/>
      <c r="R614" s="103"/>
      <c r="S614" s="103">
        <v>23582.693768000001</v>
      </c>
      <c r="T614" s="103"/>
      <c r="U614" s="103">
        <v>10000</v>
      </c>
      <c r="V614" s="103"/>
      <c r="W614" s="103"/>
      <c r="X614" s="103">
        <v>10000</v>
      </c>
      <c r="Y614" s="2" t="s">
        <v>25</v>
      </c>
      <c r="AC614" s="43"/>
      <c r="AE614" s="43"/>
    </row>
    <row r="615" spans="1:31" ht="38.25">
      <c r="A615" s="60" t="s">
        <v>968</v>
      </c>
      <c r="B615" s="99" t="s">
        <v>1307</v>
      </c>
      <c r="C615" s="49"/>
      <c r="D615" s="101"/>
      <c r="E615" s="101"/>
      <c r="F615" s="104" t="s">
        <v>1308</v>
      </c>
      <c r="G615" s="103">
        <v>13120</v>
      </c>
      <c r="H615" s="103"/>
      <c r="I615" s="103"/>
      <c r="J615" s="103">
        <v>13120</v>
      </c>
      <c r="K615" s="103"/>
      <c r="L615" s="103"/>
      <c r="M615" s="103"/>
      <c r="N615" s="103"/>
      <c r="O615" s="103"/>
      <c r="P615" s="103">
        <v>5015.6509999999998</v>
      </c>
      <c r="Q615" s="103"/>
      <c r="R615" s="103"/>
      <c r="S615" s="103">
        <v>5015.6509999999998</v>
      </c>
      <c r="T615" s="103"/>
      <c r="U615" s="103">
        <v>1000</v>
      </c>
      <c r="V615" s="103"/>
      <c r="W615" s="103"/>
      <c r="X615" s="103">
        <v>1000</v>
      </c>
      <c r="Y615" s="2" t="s">
        <v>25</v>
      </c>
      <c r="AC615" s="43"/>
      <c r="AE615" s="43"/>
    </row>
    <row r="616" spans="1:31" ht="51">
      <c r="A616" s="60" t="s">
        <v>971</v>
      </c>
      <c r="B616" s="99" t="s">
        <v>1309</v>
      </c>
      <c r="C616" s="49"/>
      <c r="D616" s="101"/>
      <c r="E616" s="101"/>
      <c r="F616" s="104" t="s">
        <v>1310</v>
      </c>
      <c r="G616" s="103">
        <v>51000</v>
      </c>
      <c r="H616" s="103"/>
      <c r="I616" s="103"/>
      <c r="J616" s="103">
        <v>51000</v>
      </c>
      <c r="K616" s="103"/>
      <c r="L616" s="103"/>
      <c r="M616" s="103"/>
      <c r="N616" s="103"/>
      <c r="O616" s="103"/>
      <c r="P616" s="103">
        <v>37100</v>
      </c>
      <c r="Q616" s="103"/>
      <c r="R616" s="103"/>
      <c r="S616" s="103">
        <v>37100</v>
      </c>
      <c r="T616" s="103"/>
      <c r="U616" s="103">
        <v>5000</v>
      </c>
      <c r="V616" s="103"/>
      <c r="W616" s="103"/>
      <c r="X616" s="103">
        <v>5000</v>
      </c>
      <c r="Y616" s="2" t="s">
        <v>25</v>
      </c>
      <c r="AC616" s="43"/>
      <c r="AE616" s="43"/>
    </row>
    <row r="617" spans="1:31" ht="63.75">
      <c r="A617" s="60" t="s">
        <v>974</v>
      </c>
      <c r="B617" s="99" t="s">
        <v>1311</v>
      </c>
      <c r="C617" s="49"/>
      <c r="D617" s="101"/>
      <c r="E617" s="101"/>
      <c r="F617" s="104" t="s">
        <v>1312</v>
      </c>
      <c r="G617" s="103">
        <v>598500</v>
      </c>
      <c r="H617" s="103"/>
      <c r="I617" s="103"/>
      <c r="J617" s="103">
        <v>598500</v>
      </c>
      <c r="K617" s="103"/>
      <c r="L617" s="103"/>
      <c r="M617" s="103"/>
      <c r="N617" s="103"/>
      <c r="O617" s="103"/>
      <c r="P617" s="103">
        <v>220402.772</v>
      </c>
      <c r="Q617" s="103"/>
      <c r="R617" s="103"/>
      <c r="S617" s="103">
        <v>220402.772</v>
      </c>
      <c r="T617" s="103"/>
      <c r="U617" s="103">
        <v>200000</v>
      </c>
      <c r="V617" s="103"/>
      <c r="W617" s="103"/>
      <c r="X617" s="103">
        <v>200000</v>
      </c>
      <c r="Y617" s="2" t="s">
        <v>25</v>
      </c>
      <c r="AC617" s="43"/>
      <c r="AE617" s="43"/>
    </row>
    <row r="618" spans="1:31" ht="76.5">
      <c r="A618" s="60" t="s">
        <v>977</v>
      </c>
      <c r="B618" s="99" t="s">
        <v>1313</v>
      </c>
      <c r="C618" s="49"/>
      <c r="D618" s="101"/>
      <c r="E618" s="101"/>
      <c r="F618" s="104" t="s">
        <v>1314</v>
      </c>
      <c r="G618" s="103">
        <v>164000</v>
      </c>
      <c r="H618" s="103"/>
      <c r="I618" s="103"/>
      <c r="J618" s="103">
        <v>164000</v>
      </c>
      <c r="K618" s="103"/>
      <c r="L618" s="103"/>
      <c r="M618" s="103"/>
      <c r="N618" s="103"/>
      <c r="O618" s="103"/>
      <c r="P618" s="103">
        <v>2181.681</v>
      </c>
      <c r="Q618" s="103"/>
      <c r="R618" s="103"/>
      <c r="S618" s="103">
        <v>2181.681</v>
      </c>
      <c r="T618" s="103"/>
      <c r="U618" s="103">
        <v>50000</v>
      </c>
      <c r="V618" s="103"/>
      <c r="W618" s="103"/>
      <c r="X618" s="103">
        <v>50000</v>
      </c>
      <c r="Y618" s="2" t="s">
        <v>25</v>
      </c>
      <c r="AC618" s="43"/>
      <c r="AE618" s="43"/>
    </row>
    <row r="619" spans="1:31" ht="25.5">
      <c r="A619" s="60" t="s">
        <v>980</v>
      </c>
      <c r="B619" s="99" t="s">
        <v>1315</v>
      </c>
      <c r="C619" s="49"/>
      <c r="D619" s="101"/>
      <c r="E619" s="101"/>
      <c r="F619" s="104" t="s">
        <v>1316</v>
      </c>
      <c r="G619" s="103">
        <v>65000</v>
      </c>
      <c r="H619" s="103"/>
      <c r="I619" s="103"/>
      <c r="J619" s="103">
        <v>65000</v>
      </c>
      <c r="K619" s="103"/>
      <c r="L619" s="103"/>
      <c r="M619" s="103"/>
      <c r="N619" s="103"/>
      <c r="O619" s="103"/>
      <c r="P619" s="103">
        <v>12719.597</v>
      </c>
      <c r="Q619" s="103"/>
      <c r="R619" s="103"/>
      <c r="S619" s="103">
        <v>12719.597</v>
      </c>
      <c r="T619" s="103"/>
      <c r="U619" s="103">
        <v>30000</v>
      </c>
      <c r="V619" s="103"/>
      <c r="W619" s="103"/>
      <c r="X619" s="103">
        <v>30000</v>
      </c>
      <c r="Y619" s="2" t="s">
        <v>25</v>
      </c>
      <c r="AC619" s="43"/>
      <c r="AE619" s="43"/>
    </row>
    <row r="620" spans="1:31" ht="51">
      <c r="A620" s="60" t="s">
        <v>983</v>
      </c>
      <c r="B620" s="99" t="s">
        <v>1317</v>
      </c>
      <c r="C620" s="49"/>
      <c r="D620" s="101"/>
      <c r="E620" s="101"/>
      <c r="F620" s="104" t="s">
        <v>1318</v>
      </c>
      <c r="G620" s="103">
        <v>25065</v>
      </c>
      <c r="H620" s="103"/>
      <c r="I620" s="103"/>
      <c r="J620" s="103">
        <v>25065</v>
      </c>
      <c r="K620" s="103"/>
      <c r="L620" s="103"/>
      <c r="M620" s="103"/>
      <c r="N620" s="103"/>
      <c r="O620" s="103"/>
      <c r="P620" s="103">
        <v>4073</v>
      </c>
      <c r="Q620" s="103"/>
      <c r="R620" s="103"/>
      <c r="S620" s="103">
        <v>4073</v>
      </c>
      <c r="T620" s="103"/>
      <c r="U620" s="103">
        <v>10000</v>
      </c>
      <c r="V620" s="103"/>
      <c r="W620" s="103"/>
      <c r="X620" s="103">
        <v>10000</v>
      </c>
      <c r="Y620" s="2" t="s">
        <v>25</v>
      </c>
      <c r="AC620" s="43"/>
      <c r="AE620" s="43"/>
    </row>
    <row r="621" spans="1:31" ht="25.5">
      <c r="A621" s="60" t="s">
        <v>986</v>
      </c>
      <c r="B621" s="99" t="s">
        <v>1319</v>
      </c>
      <c r="C621" s="49"/>
      <c r="D621" s="101"/>
      <c r="E621" s="101"/>
      <c r="F621" s="104" t="s">
        <v>1320</v>
      </c>
      <c r="G621" s="103">
        <v>5500</v>
      </c>
      <c r="H621" s="103"/>
      <c r="I621" s="103"/>
      <c r="J621" s="103">
        <v>5500</v>
      </c>
      <c r="K621" s="103"/>
      <c r="L621" s="103"/>
      <c r="M621" s="103"/>
      <c r="N621" s="103"/>
      <c r="O621" s="103"/>
      <c r="P621" s="103">
        <v>2694.10691</v>
      </c>
      <c r="Q621" s="103"/>
      <c r="R621" s="103"/>
      <c r="S621" s="103">
        <v>2694.10691</v>
      </c>
      <c r="T621" s="103"/>
      <c r="U621" s="103">
        <v>2000</v>
      </c>
      <c r="V621" s="103"/>
      <c r="W621" s="103"/>
      <c r="X621" s="103">
        <v>2000</v>
      </c>
      <c r="Y621" s="2" t="s">
        <v>25</v>
      </c>
      <c r="AC621" s="43"/>
      <c r="AE621" s="43"/>
    </row>
    <row r="622" spans="1:31" ht="38.25">
      <c r="A622" s="60" t="s">
        <v>989</v>
      </c>
      <c r="B622" s="99" t="s">
        <v>1321</v>
      </c>
      <c r="C622" s="49"/>
      <c r="D622" s="101"/>
      <c r="E622" s="101"/>
      <c r="F622" s="104" t="s">
        <v>1322</v>
      </c>
      <c r="G622" s="103">
        <v>4000</v>
      </c>
      <c r="H622" s="103"/>
      <c r="I622" s="103"/>
      <c r="J622" s="103">
        <v>4000</v>
      </c>
      <c r="K622" s="103"/>
      <c r="L622" s="103"/>
      <c r="M622" s="103"/>
      <c r="N622" s="103"/>
      <c r="O622" s="103"/>
      <c r="P622" s="103">
        <v>1020.086</v>
      </c>
      <c r="Q622" s="103"/>
      <c r="R622" s="103"/>
      <c r="S622" s="103">
        <v>1020.086</v>
      </c>
      <c r="T622" s="103"/>
      <c r="U622" s="103">
        <v>1000</v>
      </c>
      <c r="V622" s="103"/>
      <c r="W622" s="103"/>
      <c r="X622" s="103">
        <v>1000</v>
      </c>
      <c r="Y622" s="2" t="s">
        <v>25</v>
      </c>
      <c r="AC622" s="43"/>
      <c r="AE622" s="43"/>
    </row>
    <row r="623" spans="1:31" s="43" customFormat="1" ht="38.25">
      <c r="A623" s="60" t="s">
        <v>992</v>
      </c>
      <c r="B623" s="99" t="s">
        <v>1323</v>
      </c>
      <c r="C623" s="46"/>
      <c r="D623" s="46"/>
      <c r="E623" s="46"/>
      <c r="F623" s="104" t="s">
        <v>1324</v>
      </c>
      <c r="G623" s="61">
        <v>160000</v>
      </c>
      <c r="H623" s="61"/>
      <c r="I623" s="61"/>
      <c r="J623" s="61">
        <v>160000</v>
      </c>
      <c r="K623" s="61"/>
      <c r="L623" s="61"/>
      <c r="M623" s="61"/>
      <c r="N623" s="61"/>
      <c r="O623" s="61"/>
      <c r="P623" s="61">
        <v>46000</v>
      </c>
      <c r="Q623" s="61"/>
      <c r="R623" s="61"/>
      <c r="S623" s="61">
        <v>46000</v>
      </c>
      <c r="T623" s="61"/>
      <c r="U623" s="61">
        <v>82000</v>
      </c>
      <c r="V623" s="61"/>
      <c r="W623" s="61"/>
      <c r="X623" s="61">
        <v>82000</v>
      </c>
      <c r="Y623" s="2" t="s">
        <v>25</v>
      </c>
    </row>
    <row r="624" spans="1:31" s="43" customFormat="1" ht="51">
      <c r="A624" s="60" t="s">
        <v>995</v>
      </c>
      <c r="B624" s="99" t="s">
        <v>1325</v>
      </c>
      <c r="C624" s="46"/>
      <c r="D624" s="46"/>
      <c r="E624" s="46"/>
      <c r="F624" s="104" t="s">
        <v>1326</v>
      </c>
      <c r="G624" s="61">
        <v>1900</v>
      </c>
      <c r="H624" s="61"/>
      <c r="I624" s="61"/>
      <c r="J624" s="61">
        <v>1900</v>
      </c>
      <c r="K624" s="61"/>
      <c r="L624" s="61"/>
      <c r="M624" s="61"/>
      <c r="N624" s="61"/>
      <c r="O624" s="61"/>
      <c r="P624" s="61">
        <v>1161.1279999999999</v>
      </c>
      <c r="Q624" s="61"/>
      <c r="R624" s="61"/>
      <c r="S624" s="61">
        <v>1161.1279999999999</v>
      </c>
      <c r="T624" s="61"/>
      <c r="U624" s="61">
        <v>500</v>
      </c>
      <c r="V624" s="61"/>
      <c r="W624" s="61"/>
      <c r="X624" s="61">
        <v>500</v>
      </c>
      <c r="Y624" s="2" t="s">
        <v>25</v>
      </c>
    </row>
    <row r="625" spans="1:31" ht="51">
      <c r="A625" s="60" t="s">
        <v>998</v>
      </c>
      <c r="B625" s="99" t="s">
        <v>1327</v>
      </c>
      <c r="C625" s="49"/>
      <c r="D625" s="101"/>
      <c r="E625" s="101"/>
      <c r="F625" s="104" t="s">
        <v>1328</v>
      </c>
      <c r="G625" s="103">
        <v>4000</v>
      </c>
      <c r="H625" s="101"/>
      <c r="I625" s="101"/>
      <c r="J625" s="103">
        <v>4000</v>
      </c>
      <c r="K625" s="103"/>
      <c r="L625" s="101"/>
      <c r="M625" s="101"/>
      <c r="N625" s="101"/>
      <c r="O625" s="101"/>
      <c r="P625" s="53">
        <v>2064.8339999999998</v>
      </c>
      <c r="Q625" s="101"/>
      <c r="R625" s="101"/>
      <c r="S625" s="53">
        <v>2064.8339999999998</v>
      </c>
      <c r="T625" s="53"/>
      <c r="U625" s="53">
        <v>1500</v>
      </c>
      <c r="V625" s="101"/>
      <c r="W625" s="101"/>
      <c r="X625" s="53">
        <v>1500</v>
      </c>
      <c r="Y625" s="2" t="s">
        <v>25</v>
      </c>
      <c r="AC625" s="43"/>
      <c r="AE625" s="43"/>
    </row>
    <row r="626" spans="1:31" ht="51">
      <c r="A626" s="60" t="s">
        <v>1001</v>
      </c>
      <c r="B626" s="99" t="s">
        <v>1329</v>
      </c>
      <c r="C626" s="49"/>
      <c r="D626" s="101"/>
      <c r="E626" s="101"/>
      <c r="F626" s="104" t="s">
        <v>1330</v>
      </c>
      <c r="G626" s="103">
        <v>6000</v>
      </c>
      <c r="H626" s="101"/>
      <c r="I626" s="101"/>
      <c r="J626" s="103">
        <v>6000</v>
      </c>
      <c r="K626" s="103"/>
      <c r="L626" s="101"/>
      <c r="M626" s="101"/>
      <c r="N626" s="101"/>
      <c r="O626" s="101"/>
      <c r="P626" s="53">
        <v>4700</v>
      </c>
      <c r="Q626" s="101"/>
      <c r="R626" s="101"/>
      <c r="S626" s="53">
        <v>4700</v>
      </c>
      <c r="T626" s="53"/>
      <c r="U626" s="53">
        <v>1000</v>
      </c>
      <c r="V626" s="101"/>
      <c r="W626" s="101"/>
      <c r="X626" s="53">
        <v>1000</v>
      </c>
      <c r="Y626" s="2" t="s">
        <v>25</v>
      </c>
      <c r="AC626" s="43"/>
      <c r="AE626" s="43"/>
    </row>
    <row r="627" spans="1:31" ht="51">
      <c r="A627" s="60" t="s">
        <v>1004</v>
      </c>
      <c r="B627" s="99" t="s">
        <v>1331</v>
      </c>
      <c r="C627" s="49"/>
      <c r="D627" s="101"/>
      <c r="E627" s="101"/>
      <c r="F627" s="104" t="s">
        <v>1332</v>
      </c>
      <c r="G627" s="103">
        <v>80000</v>
      </c>
      <c r="H627" s="101"/>
      <c r="I627" s="101"/>
      <c r="J627" s="103">
        <v>80000</v>
      </c>
      <c r="K627" s="103"/>
      <c r="L627" s="101"/>
      <c r="M627" s="101"/>
      <c r="N627" s="101"/>
      <c r="O627" s="101"/>
      <c r="P627" s="53">
        <v>20050</v>
      </c>
      <c r="Q627" s="101"/>
      <c r="R627" s="101"/>
      <c r="S627" s="53">
        <v>20050</v>
      </c>
      <c r="T627" s="53"/>
      <c r="U627" s="53">
        <v>20000</v>
      </c>
      <c r="V627" s="101"/>
      <c r="W627" s="101"/>
      <c r="X627" s="53">
        <v>20000</v>
      </c>
      <c r="Y627" s="2" t="s">
        <v>25</v>
      </c>
      <c r="AC627" s="43"/>
      <c r="AE627" s="43"/>
    </row>
    <row r="628" spans="1:31" ht="63.75">
      <c r="A628" s="60" t="s">
        <v>1333</v>
      </c>
      <c r="B628" s="99" t="s">
        <v>1334</v>
      </c>
      <c r="C628" s="49"/>
      <c r="D628" s="101"/>
      <c r="E628" s="101"/>
      <c r="F628" s="104" t="s">
        <v>1335</v>
      </c>
      <c r="G628" s="103">
        <v>4000</v>
      </c>
      <c r="H628" s="101"/>
      <c r="I628" s="101"/>
      <c r="J628" s="103">
        <v>4000</v>
      </c>
      <c r="K628" s="103"/>
      <c r="L628" s="101"/>
      <c r="M628" s="101"/>
      <c r="N628" s="101"/>
      <c r="O628" s="101"/>
      <c r="P628" s="53">
        <v>2300</v>
      </c>
      <c r="Q628" s="101"/>
      <c r="R628" s="101"/>
      <c r="S628" s="53">
        <v>2300</v>
      </c>
      <c r="T628" s="53"/>
      <c r="U628" s="53">
        <v>900</v>
      </c>
      <c r="V628" s="101"/>
      <c r="W628" s="101"/>
      <c r="X628" s="53">
        <v>900</v>
      </c>
      <c r="Y628" s="2" t="s">
        <v>25</v>
      </c>
      <c r="AC628" s="43"/>
      <c r="AE628" s="43"/>
    </row>
    <row r="629" spans="1:31" ht="51">
      <c r="A629" s="60" t="s">
        <v>1336</v>
      </c>
      <c r="B629" s="99" t="s">
        <v>1337</v>
      </c>
      <c r="C629" s="49"/>
      <c r="D629" s="101"/>
      <c r="E629" s="101"/>
      <c r="F629" s="104" t="s">
        <v>1338</v>
      </c>
      <c r="G629" s="103">
        <v>1700</v>
      </c>
      <c r="H629" s="101"/>
      <c r="I629" s="101"/>
      <c r="J629" s="103">
        <v>1700</v>
      </c>
      <c r="K629" s="103"/>
      <c r="L629" s="101"/>
      <c r="M629" s="101"/>
      <c r="N629" s="101"/>
      <c r="O629" s="101"/>
      <c r="P629" s="53">
        <v>220</v>
      </c>
      <c r="Q629" s="101"/>
      <c r="R629" s="101"/>
      <c r="S629" s="53">
        <v>220</v>
      </c>
      <c r="T629" s="53"/>
      <c r="U629" s="53">
        <v>1000</v>
      </c>
      <c r="V629" s="101"/>
      <c r="W629" s="101"/>
      <c r="X629" s="53">
        <v>1000</v>
      </c>
      <c r="Y629" s="2" t="s">
        <v>25</v>
      </c>
      <c r="AC629" s="43"/>
      <c r="AE629" s="43"/>
    </row>
    <row r="630" spans="1:31" ht="51">
      <c r="A630" s="60" t="s">
        <v>1339</v>
      </c>
      <c r="B630" s="99" t="s">
        <v>1340</v>
      </c>
      <c r="C630" s="49"/>
      <c r="D630" s="101"/>
      <c r="E630" s="101"/>
      <c r="F630" s="104" t="s">
        <v>1341</v>
      </c>
      <c r="G630" s="103">
        <v>1495000</v>
      </c>
      <c r="H630" s="101"/>
      <c r="I630" s="101"/>
      <c r="J630" s="103">
        <v>1495000</v>
      </c>
      <c r="K630" s="103"/>
      <c r="L630" s="101"/>
      <c r="M630" s="101"/>
      <c r="N630" s="101"/>
      <c r="O630" s="101"/>
      <c r="P630" s="53">
        <v>232717.31828899999</v>
      </c>
      <c r="Q630" s="101"/>
      <c r="R630" s="101"/>
      <c r="S630" s="53">
        <v>232717.31828899999</v>
      </c>
      <c r="T630" s="53"/>
      <c r="U630" s="53">
        <v>50000</v>
      </c>
      <c r="V630" s="101"/>
      <c r="W630" s="101"/>
      <c r="X630" s="53">
        <v>50000</v>
      </c>
      <c r="Y630" s="2" t="s">
        <v>25</v>
      </c>
      <c r="AC630" s="43"/>
      <c r="AE630" s="43"/>
    </row>
    <row r="631" spans="1:31" ht="51">
      <c r="A631" s="60" t="s">
        <v>1342</v>
      </c>
      <c r="B631" s="99" t="s">
        <v>1343</v>
      </c>
      <c r="C631" s="49"/>
      <c r="D631" s="101"/>
      <c r="E631" s="101"/>
      <c r="F631" s="104" t="s">
        <v>1344</v>
      </c>
      <c r="G631" s="103">
        <v>105000</v>
      </c>
      <c r="H631" s="101"/>
      <c r="I631" s="101"/>
      <c r="J631" s="103">
        <v>105000</v>
      </c>
      <c r="K631" s="103"/>
      <c r="L631" s="101"/>
      <c r="M631" s="101"/>
      <c r="N631" s="101"/>
      <c r="O631" s="101"/>
      <c r="P631" s="53">
        <v>81382.972750000001</v>
      </c>
      <c r="Q631" s="101"/>
      <c r="R631" s="101"/>
      <c r="S631" s="53">
        <v>81382.972750000001</v>
      </c>
      <c r="T631" s="53"/>
      <c r="U631" s="53">
        <v>5000</v>
      </c>
      <c r="V631" s="101"/>
      <c r="W631" s="101"/>
      <c r="X631" s="53">
        <v>5000</v>
      </c>
      <c r="Y631" s="2" t="s">
        <v>25</v>
      </c>
      <c r="AC631" s="43"/>
      <c r="AE631" s="43"/>
    </row>
    <row r="632" spans="1:31" ht="51">
      <c r="A632" s="60" t="s">
        <v>1345</v>
      </c>
      <c r="B632" s="99" t="s">
        <v>1346</v>
      </c>
      <c r="C632" s="49"/>
      <c r="D632" s="101"/>
      <c r="E632" s="101"/>
      <c r="F632" s="104" t="s">
        <v>1347</v>
      </c>
      <c r="G632" s="103">
        <v>65450</v>
      </c>
      <c r="H632" s="101"/>
      <c r="I632" s="101"/>
      <c r="J632" s="103">
        <v>65450</v>
      </c>
      <c r="K632" s="103"/>
      <c r="L632" s="101"/>
      <c r="M632" s="101"/>
      <c r="N632" s="101"/>
      <c r="O632" s="101"/>
      <c r="P632" s="53">
        <v>40359.961134999998</v>
      </c>
      <c r="Q632" s="101"/>
      <c r="R632" s="101"/>
      <c r="S632" s="53">
        <v>40359.961134999998</v>
      </c>
      <c r="T632" s="53"/>
      <c r="U632" s="53">
        <v>10000</v>
      </c>
      <c r="V632" s="101"/>
      <c r="W632" s="101"/>
      <c r="X632" s="53">
        <v>10000</v>
      </c>
      <c r="Y632" s="2" t="s">
        <v>25</v>
      </c>
      <c r="AC632" s="43"/>
      <c r="AE632" s="43"/>
    </row>
    <row r="633" spans="1:31" ht="25.5">
      <c r="A633" s="60" t="s">
        <v>1348</v>
      </c>
      <c r="B633" s="99" t="s">
        <v>1349</v>
      </c>
      <c r="C633" s="49"/>
      <c r="D633" s="101"/>
      <c r="E633" s="101"/>
      <c r="F633" s="104" t="s">
        <v>1350</v>
      </c>
      <c r="G633" s="103">
        <v>70000</v>
      </c>
      <c r="H633" s="101"/>
      <c r="I633" s="101"/>
      <c r="J633" s="103">
        <v>70000</v>
      </c>
      <c r="K633" s="103"/>
      <c r="L633" s="101"/>
      <c r="M633" s="101"/>
      <c r="N633" s="101"/>
      <c r="O633" s="101"/>
      <c r="P633" s="53">
        <v>52549.060090999999</v>
      </c>
      <c r="Q633" s="101"/>
      <c r="R633" s="101"/>
      <c r="S633" s="53">
        <v>52549.060090999999</v>
      </c>
      <c r="T633" s="53"/>
      <c r="U633" s="53">
        <v>10000</v>
      </c>
      <c r="V633" s="101"/>
      <c r="W633" s="101"/>
      <c r="X633" s="53">
        <v>10000</v>
      </c>
      <c r="Y633" s="2" t="s">
        <v>25</v>
      </c>
      <c r="AC633" s="43"/>
      <c r="AE633" s="43"/>
    </row>
    <row r="634" spans="1:31" ht="38.25">
      <c r="A634" s="60" t="s">
        <v>1351</v>
      </c>
      <c r="B634" s="99" t="s">
        <v>1352</v>
      </c>
      <c r="C634" s="49"/>
      <c r="D634" s="101"/>
      <c r="E634" s="101"/>
      <c r="F634" s="104" t="s">
        <v>1353</v>
      </c>
      <c r="G634" s="103">
        <v>148000</v>
      </c>
      <c r="H634" s="101"/>
      <c r="I634" s="101"/>
      <c r="J634" s="103">
        <v>148000</v>
      </c>
      <c r="K634" s="103"/>
      <c r="L634" s="101"/>
      <c r="M634" s="101"/>
      <c r="N634" s="101"/>
      <c r="O634" s="101"/>
      <c r="P634" s="53">
        <v>55645.882700000002</v>
      </c>
      <c r="Q634" s="101"/>
      <c r="R634" s="101"/>
      <c r="S634" s="53">
        <v>55645.882700000002</v>
      </c>
      <c r="T634" s="53"/>
      <c r="U634" s="53">
        <v>50000</v>
      </c>
      <c r="V634" s="101"/>
      <c r="W634" s="101"/>
      <c r="X634" s="53">
        <v>50000</v>
      </c>
      <c r="Y634" s="2" t="s">
        <v>25</v>
      </c>
      <c r="AC634" s="43"/>
      <c r="AE634" s="43"/>
    </row>
    <row r="635" spans="1:31" s="43" customFormat="1" ht="25.5">
      <c r="A635" s="60" t="s">
        <v>1354</v>
      </c>
      <c r="B635" s="99" t="s">
        <v>1355</v>
      </c>
      <c r="C635" s="46"/>
      <c r="D635" s="46"/>
      <c r="E635" s="46"/>
      <c r="F635" s="104" t="s">
        <v>1356</v>
      </c>
      <c r="G635" s="61">
        <v>42000</v>
      </c>
      <c r="H635" s="61"/>
      <c r="I635" s="61"/>
      <c r="J635" s="61">
        <v>42000</v>
      </c>
      <c r="K635" s="61"/>
      <c r="L635" s="61"/>
      <c r="M635" s="61"/>
      <c r="N635" s="61"/>
      <c r="O635" s="61"/>
      <c r="P635" s="61">
        <v>11386.442643</v>
      </c>
      <c r="Q635" s="61"/>
      <c r="R635" s="61"/>
      <c r="S635" s="61">
        <v>11386.442643</v>
      </c>
      <c r="T635" s="61"/>
      <c r="U635" s="61">
        <v>5000</v>
      </c>
      <c r="V635" s="61"/>
      <c r="W635" s="61"/>
      <c r="X635" s="61">
        <v>5000</v>
      </c>
      <c r="Y635" s="2" t="s">
        <v>25</v>
      </c>
    </row>
    <row r="636" spans="1:31" s="43" customFormat="1" ht="25.5">
      <c r="A636" s="60" t="s">
        <v>1357</v>
      </c>
      <c r="B636" s="99" t="s">
        <v>1358</v>
      </c>
      <c r="C636" s="46"/>
      <c r="D636" s="46"/>
      <c r="E636" s="46"/>
      <c r="F636" s="104" t="s">
        <v>1359</v>
      </c>
      <c r="G636" s="61">
        <v>22000</v>
      </c>
      <c r="H636" s="61"/>
      <c r="I636" s="61"/>
      <c r="J636" s="61">
        <v>22000</v>
      </c>
      <c r="K636" s="61"/>
      <c r="L636" s="61"/>
      <c r="M636" s="61"/>
      <c r="N636" s="61"/>
      <c r="O636" s="61"/>
      <c r="P636" s="61">
        <v>9330</v>
      </c>
      <c r="Q636" s="61"/>
      <c r="R636" s="61"/>
      <c r="S636" s="61">
        <v>9330</v>
      </c>
      <c r="T636" s="61"/>
      <c r="U636" s="61">
        <v>8300</v>
      </c>
      <c r="V636" s="61"/>
      <c r="W636" s="61"/>
      <c r="X636" s="61">
        <v>8300</v>
      </c>
      <c r="Y636" s="2" t="s">
        <v>25</v>
      </c>
    </row>
    <row r="637" spans="1:31" s="43" customFormat="1" ht="63.75">
      <c r="A637" s="60" t="s">
        <v>1360</v>
      </c>
      <c r="B637" s="99" t="s">
        <v>1361</v>
      </c>
      <c r="C637" s="49"/>
      <c r="D637" s="46"/>
      <c r="E637" s="46"/>
      <c r="F637" s="104" t="s">
        <v>1362</v>
      </c>
      <c r="G637" s="102">
        <v>28000</v>
      </c>
      <c r="H637" s="61"/>
      <c r="I637" s="102"/>
      <c r="J637" s="61">
        <v>28000</v>
      </c>
      <c r="K637" s="61"/>
      <c r="L637" s="102"/>
      <c r="M637" s="61"/>
      <c r="N637" s="102"/>
      <c r="O637" s="61"/>
      <c r="P637" s="61">
        <v>24000</v>
      </c>
      <c r="Q637" s="61"/>
      <c r="R637" s="61"/>
      <c r="S637" s="61">
        <v>24000</v>
      </c>
      <c r="T637" s="61"/>
      <c r="U637" s="61">
        <v>2000</v>
      </c>
      <c r="V637" s="61"/>
      <c r="W637" s="61"/>
      <c r="X637" s="61">
        <v>2000</v>
      </c>
      <c r="Y637" s="2" t="s">
        <v>25</v>
      </c>
    </row>
    <row r="638" spans="1:31" s="92" customFormat="1" ht="18.75">
      <c r="A638" s="44" t="s">
        <v>1363</v>
      </c>
      <c r="B638" s="45" t="s">
        <v>1364</v>
      </c>
      <c r="C638" s="83"/>
      <c r="D638" s="91"/>
      <c r="E638" s="91"/>
      <c r="F638" s="83"/>
      <c r="G638" s="90">
        <f t="shared" ref="G638:X638" si="19">G639</f>
        <v>2535029</v>
      </c>
      <c r="H638" s="90">
        <f t="shared" si="19"/>
        <v>0</v>
      </c>
      <c r="I638" s="90">
        <f t="shared" si="19"/>
        <v>0</v>
      </c>
      <c r="J638" s="90">
        <f t="shared" si="19"/>
        <v>1163029</v>
      </c>
      <c r="K638" s="90">
        <f t="shared" si="19"/>
        <v>0</v>
      </c>
      <c r="L638" s="90">
        <f t="shared" si="19"/>
        <v>0</v>
      </c>
      <c r="M638" s="90">
        <f t="shared" si="19"/>
        <v>0</v>
      </c>
      <c r="N638" s="90">
        <f t="shared" si="19"/>
        <v>0</v>
      </c>
      <c r="O638" s="90">
        <f t="shared" si="19"/>
        <v>0</v>
      </c>
      <c r="P638" s="90">
        <f t="shared" si="19"/>
        <v>811365</v>
      </c>
      <c r="Q638" s="90">
        <f t="shared" si="19"/>
        <v>0</v>
      </c>
      <c r="R638" s="90">
        <f t="shared" si="19"/>
        <v>0</v>
      </c>
      <c r="S638" s="90">
        <f t="shared" si="19"/>
        <v>811365</v>
      </c>
      <c r="T638" s="90">
        <f t="shared" si="19"/>
        <v>0</v>
      </c>
      <c r="U638" s="90">
        <f t="shared" si="19"/>
        <v>126274</v>
      </c>
      <c r="V638" s="90">
        <f t="shared" si="19"/>
        <v>0</v>
      </c>
      <c r="W638" s="90">
        <f t="shared" si="19"/>
        <v>0</v>
      </c>
      <c r="X638" s="90">
        <f t="shared" si="19"/>
        <v>126274</v>
      </c>
      <c r="Y638" s="2" t="s">
        <v>25</v>
      </c>
      <c r="AC638" s="43"/>
      <c r="AE638" s="43"/>
    </row>
    <row r="639" spans="1:31" s="43" customFormat="1" ht="25.5">
      <c r="A639" s="44"/>
      <c r="B639" s="45" t="s">
        <v>1365</v>
      </c>
      <c r="C639" s="46"/>
      <c r="D639" s="46"/>
      <c r="E639" s="46"/>
      <c r="F639" s="46"/>
      <c r="G639" s="37">
        <f>SUM(G640:G644)</f>
        <v>2535029</v>
      </c>
      <c r="H639" s="37">
        <f t="shared" ref="H639:X639" si="20">SUM(H640:H644)</f>
        <v>0</v>
      </c>
      <c r="I639" s="37">
        <f t="shared" si="20"/>
        <v>0</v>
      </c>
      <c r="J639" s="37">
        <f t="shared" si="20"/>
        <v>1163029</v>
      </c>
      <c r="K639" s="37">
        <f t="shared" si="20"/>
        <v>0</v>
      </c>
      <c r="L639" s="37">
        <f t="shared" si="20"/>
        <v>0</v>
      </c>
      <c r="M639" s="37">
        <f t="shared" si="20"/>
        <v>0</v>
      </c>
      <c r="N639" s="37">
        <f t="shared" si="20"/>
        <v>0</v>
      </c>
      <c r="O639" s="37">
        <f t="shared" si="20"/>
        <v>0</v>
      </c>
      <c r="P639" s="37">
        <f t="shared" si="20"/>
        <v>811365</v>
      </c>
      <c r="Q639" s="37">
        <f t="shared" si="20"/>
        <v>0</v>
      </c>
      <c r="R639" s="37">
        <f t="shared" si="20"/>
        <v>0</v>
      </c>
      <c r="S639" s="37">
        <f t="shared" si="20"/>
        <v>811365</v>
      </c>
      <c r="T639" s="37">
        <f t="shared" si="20"/>
        <v>0</v>
      </c>
      <c r="U639" s="37">
        <f t="shared" si="20"/>
        <v>126274</v>
      </c>
      <c r="V639" s="37">
        <f t="shared" si="20"/>
        <v>0</v>
      </c>
      <c r="W639" s="37">
        <f t="shared" si="20"/>
        <v>0</v>
      </c>
      <c r="X639" s="37">
        <f t="shared" si="20"/>
        <v>126274</v>
      </c>
      <c r="Y639" s="2" t="s">
        <v>25</v>
      </c>
    </row>
    <row r="640" spans="1:31" ht="51">
      <c r="A640" s="49">
        <v>1</v>
      </c>
      <c r="B640" s="48" t="s">
        <v>1366</v>
      </c>
      <c r="C640" s="49" t="s">
        <v>1367</v>
      </c>
      <c r="D640" s="101"/>
      <c r="E640" s="101"/>
      <c r="F640" s="49" t="s">
        <v>1368</v>
      </c>
      <c r="G640" s="103">
        <v>185038</v>
      </c>
      <c r="H640" s="101"/>
      <c r="I640" s="103"/>
      <c r="J640" s="103">
        <v>185038</v>
      </c>
      <c r="K640" s="103"/>
      <c r="L640" s="103"/>
      <c r="M640" s="103"/>
      <c r="N640" s="103"/>
      <c r="O640" s="103"/>
      <c r="P640" s="103">
        <v>180500</v>
      </c>
      <c r="Q640" s="103"/>
      <c r="R640" s="103"/>
      <c r="S640" s="103">
        <v>180500</v>
      </c>
      <c r="T640" s="103"/>
      <c r="U640" s="53">
        <v>0</v>
      </c>
      <c r="V640" s="101"/>
      <c r="W640" s="101"/>
      <c r="X640" s="53">
        <v>0</v>
      </c>
      <c r="Y640" s="2" t="s">
        <v>25</v>
      </c>
      <c r="AC640" s="43"/>
      <c r="AE640" s="43"/>
    </row>
    <row r="641" spans="1:31" ht="51">
      <c r="A641" s="49">
        <v>2</v>
      </c>
      <c r="B641" s="48" t="s">
        <v>1369</v>
      </c>
      <c r="C641" s="49" t="s">
        <v>1367</v>
      </c>
      <c r="D641" s="101"/>
      <c r="E641" s="101"/>
      <c r="F641" s="49" t="s">
        <v>1370</v>
      </c>
      <c r="G641" s="103">
        <v>349823</v>
      </c>
      <c r="H641" s="101"/>
      <c r="I641" s="101"/>
      <c r="J641" s="103">
        <v>177823</v>
      </c>
      <c r="K641" s="103"/>
      <c r="L641" s="101"/>
      <c r="M641" s="101"/>
      <c r="N641" s="101"/>
      <c r="O641" s="101"/>
      <c r="P641" s="53">
        <v>173000</v>
      </c>
      <c r="Q641" s="101"/>
      <c r="R641" s="101"/>
      <c r="S641" s="53">
        <v>173000</v>
      </c>
      <c r="T641" s="53"/>
      <c r="U641" s="53">
        <v>500</v>
      </c>
      <c r="V641" s="101"/>
      <c r="W641" s="101"/>
      <c r="X641" s="53">
        <v>500</v>
      </c>
      <c r="Y641" s="2" t="s">
        <v>25</v>
      </c>
      <c r="AC641" s="43"/>
      <c r="AE641" s="43"/>
    </row>
    <row r="642" spans="1:31" ht="51">
      <c r="A642" s="49">
        <v>3</v>
      </c>
      <c r="B642" s="48" t="s">
        <v>1371</v>
      </c>
      <c r="C642" s="49" t="s">
        <v>1367</v>
      </c>
      <c r="D642" s="101"/>
      <c r="E642" s="101"/>
      <c r="F642" s="49" t="s">
        <v>1372</v>
      </c>
      <c r="G642" s="103">
        <v>197250</v>
      </c>
      <c r="H642" s="101"/>
      <c r="I642" s="101"/>
      <c r="J642" s="103">
        <v>197250</v>
      </c>
      <c r="K642" s="103"/>
      <c r="L642" s="101"/>
      <c r="M642" s="101"/>
      <c r="N642" s="101"/>
      <c r="O642" s="101"/>
      <c r="P642" s="53">
        <v>142000</v>
      </c>
      <c r="Q642" s="101"/>
      <c r="R642" s="101"/>
      <c r="S642" s="53">
        <v>142000</v>
      </c>
      <c r="T642" s="53"/>
      <c r="U642" s="53">
        <v>36000</v>
      </c>
      <c r="V642" s="101"/>
      <c r="W642" s="101"/>
      <c r="X642" s="53">
        <v>36000</v>
      </c>
      <c r="Y642" s="2" t="s">
        <v>25</v>
      </c>
      <c r="AC642" s="43"/>
      <c r="AE642" s="43"/>
    </row>
    <row r="643" spans="1:31" ht="51">
      <c r="A643" s="49">
        <v>4</v>
      </c>
      <c r="B643" s="48" t="s">
        <v>1373</v>
      </c>
      <c r="C643" s="49" t="s">
        <v>1367</v>
      </c>
      <c r="D643" s="101"/>
      <c r="E643" s="101"/>
      <c r="F643" s="49" t="s">
        <v>1374</v>
      </c>
      <c r="G643" s="103">
        <v>395918</v>
      </c>
      <c r="H643" s="101"/>
      <c r="I643" s="101"/>
      <c r="J643" s="103">
        <v>395918</v>
      </c>
      <c r="K643" s="103"/>
      <c r="L643" s="101"/>
      <c r="M643" s="101"/>
      <c r="N643" s="101"/>
      <c r="O643" s="101"/>
      <c r="P643" s="53">
        <v>254083</v>
      </c>
      <c r="Q643" s="101"/>
      <c r="R643" s="101"/>
      <c r="S643" s="53">
        <v>254083</v>
      </c>
      <c r="T643" s="53"/>
      <c r="U643" s="53">
        <v>33000</v>
      </c>
      <c r="V643" s="101"/>
      <c r="W643" s="101"/>
      <c r="X643" s="53">
        <v>33000</v>
      </c>
      <c r="Y643" s="2" t="s">
        <v>25</v>
      </c>
      <c r="AC643" s="43"/>
      <c r="AE643" s="43"/>
    </row>
    <row r="644" spans="1:31" ht="51">
      <c r="A644" s="49">
        <v>5</v>
      </c>
      <c r="B644" s="48" t="s">
        <v>1375</v>
      </c>
      <c r="C644" s="49" t="s">
        <v>1367</v>
      </c>
      <c r="D644" s="101"/>
      <c r="E644" s="101"/>
      <c r="F644" s="49" t="s">
        <v>1376</v>
      </c>
      <c r="G644" s="103">
        <v>1407000</v>
      </c>
      <c r="H644" s="101"/>
      <c r="I644" s="101"/>
      <c r="J644" s="103">
        <v>207000</v>
      </c>
      <c r="K644" s="103"/>
      <c r="L644" s="101"/>
      <c r="M644" s="101"/>
      <c r="N644" s="101"/>
      <c r="O644" s="101"/>
      <c r="P644" s="53">
        <v>61782</v>
      </c>
      <c r="Q644" s="101"/>
      <c r="R644" s="101"/>
      <c r="S644" s="53">
        <v>61782</v>
      </c>
      <c r="T644" s="53"/>
      <c r="U644" s="53">
        <v>56774</v>
      </c>
      <c r="V644" s="101"/>
      <c r="W644" s="101"/>
      <c r="X644" s="53">
        <v>56774</v>
      </c>
      <c r="Y644" s="2" t="s">
        <v>25</v>
      </c>
      <c r="AC644" s="43"/>
      <c r="AE644" s="43"/>
    </row>
    <row r="645" spans="1:31" s="92" customFormat="1" ht="25.5">
      <c r="A645" s="83" t="s">
        <v>1377</v>
      </c>
      <c r="B645" s="112" t="s">
        <v>1378</v>
      </c>
      <c r="C645" s="83"/>
      <c r="D645" s="91"/>
      <c r="E645" s="91"/>
      <c r="F645" s="83"/>
      <c r="G645" s="90">
        <f>G646</f>
        <v>519926</v>
      </c>
      <c r="H645" s="90">
        <f t="shared" ref="H645:X645" si="21">H646</f>
        <v>0</v>
      </c>
      <c r="I645" s="90">
        <f t="shared" si="21"/>
        <v>0</v>
      </c>
      <c r="J645" s="90">
        <f t="shared" si="21"/>
        <v>225926</v>
      </c>
      <c r="K645" s="90">
        <f t="shared" si="21"/>
        <v>0</v>
      </c>
      <c r="L645" s="90">
        <f t="shared" si="21"/>
        <v>0</v>
      </c>
      <c r="M645" s="90">
        <f t="shared" si="21"/>
        <v>0</v>
      </c>
      <c r="N645" s="90">
        <f t="shared" si="21"/>
        <v>0</v>
      </c>
      <c r="O645" s="90">
        <f t="shared" si="21"/>
        <v>0</v>
      </c>
      <c r="P645" s="90">
        <f t="shared" si="21"/>
        <v>165646</v>
      </c>
      <c r="Q645" s="90">
        <f t="shared" si="21"/>
        <v>0</v>
      </c>
      <c r="R645" s="90">
        <f t="shared" si="21"/>
        <v>0</v>
      </c>
      <c r="S645" s="90">
        <f t="shared" si="21"/>
        <v>165646</v>
      </c>
      <c r="T645" s="90">
        <f t="shared" si="21"/>
        <v>0</v>
      </c>
      <c r="U645" s="90">
        <f t="shared" si="21"/>
        <v>50000</v>
      </c>
      <c r="V645" s="90">
        <f t="shared" si="21"/>
        <v>0</v>
      </c>
      <c r="W645" s="90">
        <f t="shared" si="21"/>
        <v>0</v>
      </c>
      <c r="X645" s="90">
        <f t="shared" si="21"/>
        <v>50000</v>
      </c>
      <c r="AC645" s="113"/>
      <c r="AE645" s="113"/>
    </row>
    <row r="646" spans="1:31" s="92" customFormat="1" ht="25.5">
      <c r="A646" s="83"/>
      <c r="B646" s="45" t="s">
        <v>1009</v>
      </c>
      <c r="C646" s="83"/>
      <c r="D646" s="91"/>
      <c r="E646" s="91"/>
      <c r="F646" s="83"/>
      <c r="G646" s="90">
        <f>SUM(G647)</f>
        <v>519926</v>
      </c>
      <c r="H646" s="90">
        <f t="shared" ref="H646:X646" si="22">SUM(H647)</f>
        <v>0</v>
      </c>
      <c r="I646" s="90">
        <f t="shared" si="22"/>
        <v>0</v>
      </c>
      <c r="J646" s="90">
        <f t="shared" si="22"/>
        <v>225926</v>
      </c>
      <c r="K646" s="90">
        <f t="shared" si="22"/>
        <v>0</v>
      </c>
      <c r="L646" s="90">
        <f t="shared" si="22"/>
        <v>0</v>
      </c>
      <c r="M646" s="90">
        <f t="shared" si="22"/>
        <v>0</v>
      </c>
      <c r="N646" s="90">
        <f t="shared" si="22"/>
        <v>0</v>
      </c>
      <c r="O646" s="90">
        <f t="shared" si="22"/>
        <v>0</v>
      </c>
      <c r="P646" s="90">
        <f t="shared" si="22"/>
        <v>165646</v>
      </c>
      <c r="Q646" s="90">
        <f t="shared" si="22"/>
        <v>0</v>
      </c>
      <c r="R646" s="90">
        <f t="shared" si="22"/>
        <v>0</v>
      </c>
      <c r="S646" s="90">
        <f t="shared" si="22"/>
        <v>165646</v>
      </c>
      <c r="T646" s="90">
        <f t="shared" si="22"/>
        <v>0</v>
      </c>
      <c r="U646" s="90">
        <f t="shared" si="22"/>
        <v>50000</v>
      </c>
      <c r="V646" s="90">
        <f t="shared" si="22"/>
        <v>0</v>
      </c>
      <c r="W646" s="90">
        <f t="shared" si="22"/>
        <v>0</v>
      </c>
      <c r="X646" s="90">
        <f t="shared" si="22"/>
        <v>50000</v>
      </c>
      <c r="AC646" s="113"/>
      <c r="AE646" s="113"/>
    </row>
    <row r="647" spans="1:31" ht="76.5">
      <c r="A647" s="49"/>
      <c r="B647" s="48" t="s">
        <v>1379</v>
      </c>
      <c r="C647" s="49"/>
      <c r="D647" s="101"/>
      <c r="E647" s="101"/>
      <c r="F647" s="50" t="s">
        <v>1380</v>
      </c>
      <c r="G647" s="103">
        <v>519926</v>
      </c>
      <c r="H647" s="101"/>
      <c r="I647" s="101"/>
      <c r="J647" s="103">
        <v>225926</v>
      </c>
      <c r="K647" s="103"/>
      <c r="L647" s="101"/>
      <c r="M647" s="101"/>
      <c r="N647" s="101"/>
      <c r="O647" s="101"/>
      <c r="P647" s="53">
        <v>165646</v>
      </c>
      <c r="Q647" s="101"/>
      <c r="R647" s="101"/>
      <c r="S647" s="53">
        <v>165646</v>
      </c>
      <c r="T647" s="53"/>
      <c r="U647" s="53">
        <v>50000</v>
      </c>
      <c r="V647" s="101"/>
      <c r="W647" s="101"/>
      <c r="X647" s="53">
        <v>50000</v>
      </c>
      <c r="AC647" s="43"/>
      <c r="AE647" s="43"/>
    </row>
    <row r="648" spans="1:31" s="92" customFormat="1" ht="18.75">
      <c r="A648" s="83" t="s">
        <v>1381</v>
      </c>
      <c r="B648" s="114" t="s">
        <v>1382</v>
      </c>
      <c r="C648" s="83"/>
      <c r="D648" s="91"/>
      <c r="E648" s="91"/>
      <c r="F648" s="83"/>
      <c r="G648" s="90">
        <f>G649</f>
        <v>9968</v>
      </c>
      <c r="H648" s="90">
        <f t="shared" ref="H648:X648" si="23">H649</f>
        <v>0</v>
      </c>
      <c r="I648" s="90">
        <f t="shared" si="23"/>
        <v>0</v>
      </c>
      <c r="J648" s="90">
        <f t="shared" si="23"/>
        <v>9968</v>
      </c>
      <c r="K648" s="90">
        <f t="shared" si="23"/>
        <v>0</v>
      </c>
      <c r="L648" s="90">
        <f t="shared" si="23"/>
        <v>0</v>
      </c>
      <c r="M648" s="90">
        <f t="shared" si="23"/>
        <v>0</v>
      </c>
      <c r="N648" s="90">
        <f t="shared" si="23"/>
        <v>0</v>
      </c>
      <c r="O648" s="90">
        <f t="shared" si="23"/>
        <v>0</v>
      </c>
      <c r="P648" s="90">
        <f t="shared" si="23"/>
        <v>3000</v>
      </c>
      <c r="Q648" s="90">
        <f t="shared" si="23"/>
        <v>0</v>
      </c>
      <c r="R648" s="90">
        <f t="shared" si="23"/>
        <v>0</v>
      </c>
      <c r="S648" s="90">
        <f t="shared" si="23"/>
        <v>3000</v>
      </c>
      <c r="T648" s="90">
        <f t="shared" si="23"/>
        <v>0</v>
      </c>
      <c r="U648" s="90">
        <f t="shared" si="23"/>
        <v>5000</v>
      </c>
      <c r="V648" s="90">
        <f t="shared" si="23"/>
        <v>0</v>
      </c>
      <c r="W648" s="90">
        <f t="shared" si="23"/>
        <v>0</v>
      </c>
      <c r="X648" s="90">
        <f t="shared" si="23"/>
        <v>5000</v>
      </c>
      <c r="AC648" s="113"/>
      <c r="AE648" s="113"/>
    </row>
    <row r="649" spans="1:31" s="92" customFormat="1" ht="25.5">
      <c r="A649" s="83"/>
      <c r="B649" s="45" t="s">
        <v>1009</v>
      </c>
      <c r="C649" s="83"/>
      <c r="D649" s="91"/>
      <c r="E649" s="91"/>
      <c r="F649" s="83"/>
      <c r="G649" s="90">
        <f>SUM(G650)</f>
        <v>9968</v>
      </c>
      <c r="H649" s="90">
        <f t="shared" ref="H649:X649" si="24">SUM(H650)</f>
        <v>0</v>
      </c>
      <c r="I649" s="90">
        <f t="shared" si="24"/>
        <v>0</v>
      </c>
      <c r="J649" s="90">
        <f t="shared" si="24"/>
        <v>9968</v>
      </c>
      <c r="K649" s="90">
        <f t="shared" si="24"/>
        <v>0</v>
      </c>
      <c r="L649" s="90">
        <f t="shared" si="24"/>
        <v>0</v>
      </c>
      <c r="M649" s="90">
        <f t="shared" si="24"/>
        <v>0</v>
      </c>
      <c r="N649" s="90">
        <f t="shared" si="24"/>
        <v>0</v>
      </c>
      <c r="O649" s="90">
        <f t="shared" si="24"/>
        <v>0</v>
      </c>
      <c r="P649" s="90">
        <f t="shared" si="24"/>
        <v>3000</v>
      </c>
      <c r="Q649" s="90">
        <f t="shared" si="24"/>
        <v>0</v>
      </c>
      <c r="R649" s="90">
        <f t="shared" si="24"/>
        <v>0</v>
      </c>
      <c r="S649" s="90">
        <f t="shared" si="24"/>
        <v>3000</v>
      </c>
      <c r="T649" s="90">
        <f t="shared" si="24"/>
        <v>0</v>
      </c>
      <c r="U649" s="90">
        <f t="shared" si="24"/>
        <v>5000</v>
      </c>
      <c r="V649" s="90">
        <f t="shared" si="24"/>
        <v>0</v>
      </c>
      <c r="W649" s="90">
        <f t="shared" si="24"/>
        <v>0</v>
      </c>
      <c r="X649" s="90">
        <f t="shared" si="24"/>
        <v>5000</v>
      </c>
      <c r="AC649" s="113"/>
      <c r="AE649" s="113"/>
    </row>
    <row r="650" spans="1:31" ht="38.25">
      <c r="A650" s="49"/>
      <c r="B650" s="115" t="s">
        <v>1383</v>
      </c>
      <c r="C650" s="49"/>
      <c r="D650" s="101"/>
      <c r="E650" s="101"/>
      <c r="F650" s="50" t="s">
        <v>1384</v>
      </c>
      <c r="G650" s="103">
        <v>9968</v>
      </c>
      <c r="H650" s="101"/>
      <c r="I650" s="101"/>
      <c r="J650" s="103">
        <v>9968</v>
      </c>
      <c r="K650" s="103"/>
      <c r="L650" s="101"/>
      <c r="M650" s="101"/>
      <c r="N650" s="101"/>
      <c r="O650" s="101"/>
      <c r="P650" s="53">
        <v>3000</v>
      </c>
      <c r="Q650" s="101"/>
      <c r="R650" s="101"/>
      <c r="S650" s="53">
        <v>3000</v>
      </c>
      <c r="T650" s="53"/>
      <c r="U650" s="53">
        <v>5000</v>
      </c>
      <c r="V650" s="101"/>
      <c r="W650" s="101"/>
      <c r="X650" s="53">
        <v>5000</v>
      </c>
      <c r="AC650" s="43"/>
      <c r="AE650" s="43"/>
    </row>
    <row r="651" spans="1:31" s="113" customFormat="1" ht="25.5">
      <c r="A651" s="44" t="s">
        <v>1385</v>
      </c>
      <c r="B651" s="116" t="s">
        <v>1386</v>
      </c>
      <c r="C651" s="117"/>
      <c r="D651" s="117"/>
      <c r="E651" s="117"/>
      <c r="F651" s="117"/>
      <c r="G651" s="37">
        <f t="shared" ref="G651:X651" si="25">G652</f>
        <v>44900.425000000003</v>
      </c>
      <c r="H651" s="37">
        <f t="shared" si="25"/>
        <v>0</v>
      </c>
      <c r="I651" s="37">
        <f t="shared" si="25"/>
        <v>0</v>
      </c>
      <c r="J651" s="37">
        <f t="shared" si="25"/>
        <v>44900.425000000003</v>
      </c>
      <c r="K651" s="37"/>
      <c r="L651" s="37">
        <f t="shared" si="25"/>
        <v>0</v>
      </c>
      <c r="M651" s="37">
        <f t="shared" si="25"/>
        <v>0</v>
      </c>
      <c r="N651" s="37">
        <f t="shared" si="25"/>
        <v>0</v>
      </c>
      <c r="O651" s="37">
        <f t="shared" si="25"/>
        <v>0</v>
      </c>
      <c r="P651" s="37">
        <f t="shared" si="25"/>
        <v>44163.205999999998</v>
      </c>
      <c r="Q651" s="37">
        <f t="shared" si="25"/>
        <v>0</v>
      </c>
      <c r="R651" s="37">
        <f t="shared" si="25"/>
        <v>0</v>
      </c>
      <c r="S651" s="37">
        <f t="shared" si="25"/>
        <v>44163.205999999998</v>
      </c>
      <c r="T651" s="37"/>
      <c r="U651" s="37">
        <f t="shared" si="25"/>
        <v>714</v>
      </c>
      <c r="V651" s="37">
        <f t="shared" si="25"/>
        <v>0</v>
      </c>
      <c r="W651" s="37">
        <f t="shared" si="25"/>
        <v>0</v>
      </c>
      <c r="X651" s="37">
        <f t="shared" si="25"/>
        <v>714</v>
      </c>
      <c r="Y651" s="92" t="s">
        <v>25</v>
      </c>
    </row>
    <row r="652" spans="1:31" s="43" customFormat="1" ht="25.5">
      <c r="A652" s="44"/>
      <c r="B652" s="45" t="s">
        <v>1009</v>
      </c>
      <c r="C652" s="46"/>
      <c r="D652" s="46"/>
      <c r="E652" s="46"/>
      <c r="F652" s="46"/>
      <c r="G652" s="37">
        <f>SUM(G653:G653)</f>
        <v>44900.425000000003</v>
      </c>
      <c r="H652" s="37">
        <f t="shared" ref="H652:X652" si="26">SUM(H653:H653)</f>
        <v>0</v>
      </c>
      <c r="I652" s="37">
        <f t="shared" si="26"/>
        <v>0</v>
      </c>
      <c r="J652" s="37">
        <f t="shared" si="26"/>
        <v>44900.425000000003</v>
      </c>
      <c r="K652" s="37">
        <f t="shared" si="26"/>
        <v>0</v>
      </c>
      <c r="L652" s="37">
        <f t="shared" si="26"/>
        <v>0</v>
      </c>
      <c r="M652" s="37">
        <f t="shared" si="26"/>
        <v>0</v>
      </c>
      <c r="N652" s="37">
        <f t="shared" si="26"/>
        <v>0</v>
      </c>
      <c r="O652" s="37">
        <f t="shared" si="26"/>
        <v>0</v>
      </c>
      <c r="P652" s="37">
        <f t="shared" si="26"/>
        <v>44163.205999999998</v>
      </c>
      <c r="Q652" s="37">
        <f t="shared" si="26"/>
        <v>0</v>
      </c>
      <c r="R652" s="37">
        <f t="shared" si="26"/>
        <v>0</v>
      </c>
      <c r="S652" s="37">
        <f t="shared" si="26"/>
        <v>44163.205999999998</v>
      </c>
      <c r="T652" s="37">
        <f t="shared" si="26"/>
        <v>0</v>
      </c>
      <c r="U652" s="37">
        <f t="shared" si="26"/>
        <v>714</v>
      </c>
      <c r="V652" s="37">
        <f t="shared" si="26"/>
        <v>0</v>
      </c>
      <c r="W652" s="37">
        <f t="shared" si="26"/>
        <v>0</v>
      </c>
      <c r="X652" s="37">
        <f t="shared" si="26"/>
        <v>714</v>
      </c>
      <c r="Y652" s="2" t="s">
        <v>25</v>
      </c>
    </row>
    <row r="653" spans="1:31" ht="25.5">
      <c r="A653" s="49">
        <v>1</v>
      </c>
      <c r="B653" s="48" t="s">
        <v>1387</v>
      </c>
      <c r="C653" s="49" t="s">
        <v>1388</v>
      </c>
      <c r="D653" s="101"/>
      <c r="E653" s="101"/>
      <c r="F653" s="50" t="s">
        <v>1389</v>
      </c>
      <c r="G653" s="103">
        <v>44900.425000000003</v>
      </c>
      <c r="H653" s="101"/>
      <c r="I653" s="101"/>
      <c r="J653" s="103">
        <v>44900.425000000003</v>
      </c>
      <c r="K653" s="103"/>
      <c r="L653" s="101"/>
      <c r="M653" s="101"/>
      <c r="N653" s="101"/>
      <c r="O653" s="101"/>
      <c r="P653" s="53">
        <v>44163.205999999998</v>
      </c>
      <c r="Q653" s="101"/>
      <c r="R653" s="101"/>
      <c r="S653" s="53">
        <v>44163.205999999998</v>
      </c>
      <c r="T653" s="53"/>
      <c r="U653" s="53">
        <v>714</v>
      </c>
      <c r="V653" s="101"/>
      <c r="W653" s="101"/>
      <c r="X653" s="53">
        <v>714</v>
      </c>
      <c r="Y653" s="2" t="s">
        <v>25</v>
      </c>
      <c r="AC653" s="43"/>
      <c r="AE653" s="43"/>
    </row>
    <row r="654" spans="1:31" s="43" customFormat="1" ht="18.75">
      <c r="A654" s="44" t="s">
        <v>1390</v>
      </c>
      <c r="B654" s="45" t="s">
        <v>1391</v>
      </c>
      <c r="C654" s="46"/>
      <c r="D654" s="46"/>
      <c r="E654" s="46"/>
      <c r="F654" s="46"/>
      <c r="G654" s="37">
        <f t="shared" ref="G654:X654" si="27">G655</f>
        <v>21738</v>
      </c>
      <c r="H654" s="37">
        <f t="shared" si="27"/>
        <v>0</v>
      </c>
      <c r="I654" s="37">
        <f t="shared" si="27"/>
        <v>0</v>
      </c>
      <c r="J654" s="37">
        <f t="shared" si="27"/>
        <v>21738</v>
      </c>
      <c r="K654" s="37"/>
      <c r="L654" s="37">
        <f t="shared" si="27"/>
        <v>0</v>
      </c>
      <c r="M654" s="37">
        <f t="shared" si="27"/>
        <v>0</v>
      </c>
      <c r="N654" s="37">
        <f t="shared" si="27"/>
        <v>0</v>
      </c>
      <c r="O654" s="37">
        <f t="shared" si="27"/>
        <v>0</v>
      </c>
      <c r="P654" s="37">
        <f t="shared" si="27"/>
        <v>477</v>
      </c>
      <c r="Q654" s="37">
        <f t="shared" si="27"/>
        <v>0</v>
      </c>
      <c r="R654" s="37">
        <f t="shared" si="27"/>
        <v>0</v>
      </c>
      <c r="S654" s="37">
        <f t="shared" si="27"/>
        <v>477</v>
      </c>
      <c r="T654" s="37"/>
      <c r="U654" s="37">
        <f t="shared" si="27"/>
        <v>2700</v>
      </c>
      <c r="V654" s="37">
        <f t="shared" si="27"/>
        <v>0</v>
      </c>
      <c r="W654" s="37">
        <f t="shared" si="27"/>
        <v>0</v>
      </c>
      <c r="X654" s="37">
        <f t="shared" si="27"/>
        <v>2700</v>
      </c>
      <c r="Y654" s="2" t="s">
        <v>25</v>
      </c>
    </row>
    <row r="655" spans="1:31" s="43" customFormat="1" ht="25.5">
      <c r="A655" s="44"/>
      <c r="B655" s="45" t="s">
        <v>1009</v>
      </c>
      <c r="C655" s="46"/>
      <c r="D655" s="46"/>
      <c r="E655" s="46"/>
      <c r="F655" s="46"/>
      <c r="G655" s="37">
        <f>SUM(G656:G656)</f>
        <v>21738</v>
      </c>
      <c r="H655" s="37">
        <f t="shared" ref="H655:X655" si="28">SUM(H656:H656)</f>
        <v>0</v>
      </c>
      <c r="I655" s="37">
        <f t="shared" si="28"/>
        <v>0</v>
      </c>
      <c r="J655" s="37">
        <f t="shared" si="28"/>
        <v>21738</v>
      </c>
      <c r="K655" s="37">
        <f t="shared" si="28"/>
        <v>0</v>
      </c>
      <c r="L655" s="37">
        <f t="shared" si="28"/>
        <v>0</v>
      </c>
      <c r="M655" s="37">
        <f t="shared" si="28"/>
        <v>0</v>
      </c>
      <c r="N655" s="37">
        <f t="shared" si="28"/>
        <v>0</v>
      </c>
      <c r="O655" s="37">
        <f t="shared" si="28"/>
        <v>0</v>
      </c>
      <c r="P655" s="37">
        <f t="shared" si="28"/>
        <v>477</v>
      </c>
      <c r="Q655" s="37">
        <f t="shared" si="28"/>
        <v>0</v>
      </c>
      <c r="R655" s="37">
        <f t="shared" si="28"/>
        <v>0</v>
      </c>
      <c r="S655" s="37">
        <f t="shared" si="28"/>
        <v>477</v>
      </c>
      <c r="T655" s="37">
        <f t="shared" si="28"/>
        <v>0</v>
      </c>
      <c r="U655" s="37">
        <f t="shared" si="28"/>
        <v>2700</v>
      </c>
      <c r="V655" s="37">
        <f t="shared" si="28"/>
        <v>0</v>
      </c>
      <c r="W655" s="37">
        <f t="shared" si="28"/>
        <v>0</v>
      </c>
      <c r="X655" s="37">
        <f t="shared" si="28"/>
        <v>2700</v>
      </c>
      <c r="Y655" s="2" t="s">
        <v>25</v>
      </c>
    </row>
    <row r="656" spans="1:31" ht="38.25">
      <c r="A656" s="49">
        <v>1</v>
      </c>
      <c r="B656" s="48" t="s">
        <v>1392</v>
      </c>
      <c r="C656" s="49" t="s">
        <v>1393</v>
      </c>
      <c r="D656" s="101"/>
      <c r="E656" s="101"/>
      <c r="F656" s="49" t="s">
        <v>1394</v>
      </c>
      <c r="G656" s="103">
        <v>21738</v>
      </c>
      <c r="H656" s="101"/>
      <c r="I656" s="103"/>
      <c r="J656" s="103">
        <v>21738</v>
      </c>
      <c r="K656" s="103"/>
      <c r="L656" s="101"/>
      <c r="M656" s="101"/>
      <c r="N656" s="101"/>
      <c r="O656" s="101"/>
      <c r="P656" s="53">
        <v>477</v>
      </c>
      <c r="Q656" s="101"/>
      <c r="R656" s="103"/>
      <c r="S656" s="53">
        <v>477</v>
      </c>
      <c r="T656" s="53"/>
      <c r="U656" s="53">
        <v>2700</v>
      </c>
      <c r="V656" s="101"/>
      <c r="W656" s="101"/>
      <c r="X656" s="53">
        <v>2700</v>
      </c>
      <c r="Y656" s="2" t="s">
        <v>25</v>
      </c>
      <c r="AC656" s="43"/>
      <c r="AE656" s="43"/>
    </row>
    <row r="657" spans="1:31" s="43" customFormat="1" ht="18.75">
      <c r="A657" s="44" t="s">
        <v>1395</v>
      </c>
      <c r="B657" s="45" t="s">
        <v>1396</v>
      </c>
      <c r="C657" s="117"/>
      <c r="D657" s="117"/>
      <c r="E657" s="117"/>
      <c r="F657" s="117"/>
      <c r="G657" s="37">
        <f>G658</f>
        <v>23877</v>
      </c>
      <c r="H657" s="37">
        <f t="shared" ref="H657:X657" si="29">H658</f>
        <v>0</v>
      </c>
      <c r="I657" s="37">
        <f t="shared" si="29"/>
        <v>0</v>
      </c>
      <c r="J657" s="37">
        <f t="shared" si="29"/>
        <v>23877</v>
      </c>
      <c r="K657" s="37">
        <f t="shared" si="29"/>
        <v>0</v>
      </c>
      <c r="L657" s="37">
        <f t="shared" si="29"/>
        <v>0</v>
      </c>
      <c r="M657" s="37">
        <f t="shared" si="29"/>
        <v>0</v>
      </c>
      <c r="N657" s="37">
        <f t="shared" si="29"/>
        <v>0</v>
      </c>
      <c r="O657" s="37">
        <f t="shared" si="29"/>
        <v>0</v>
      </c>
      <c r="P657" s="37">
        <f t="shared" si="29"/>
        <v>14277</v>
      </c>
      <c r="Q657" s="37">
        <f t="shared" si="29"/>
        <v>0</v>
      </c>
      <c r="R657" s="37">
        <f t="shared" si="29"/>
        <v>0</v>
      </c>
      <c r="S657" s="37">
        <f t="shared" si="29"/>
        <v>14277</v>
      </c>
      <c r="T657" s="37">
        <f t="shared" si="29"/>
        <v>0</v>
      </c>
      <c r="U657" s="37">
        <f t="shared" si="29"/>
        <v>8400</v>
      </c>
      <c r="V657" s="37">
        <f t="shared" si="29"/>
        <v>0</v>
      </c>
      <c r="W657" s="37">
        <f t="shared" si="29"/>
        <v>0</v>
      </c>
      <c r="X657" s="37">
        <f t="shared" si="29"/>
        <v>8400</v>
      </c>
      <c r="Y657" s="2" t="s">
        <v>25</v>
      </c>
    </row>
    <row r="658" spans="1:31" s="43" customFormat="1" ht="25.5">
      <c r="A658" s="44"/>
      <c r="B658" s="45" t="s">
        <v>1009</v>
      </c>
      <c r="C658" s="46"/>
      <c r="D658" s="46"/>
      <c r="E658" s="46"/>
      <c r="F658" s="46"/>
      <c r="G658" s="37">
        <f>SUM(G659)</f>
        <v>23877</v>
      </c>
      <c r="H658" s="37">
        <f t="shared" ref="H658:X658" si="30">SUM(H659)</f>
        <v>0</v>
      </c>
      <c r="I658" s="37">
        <f t="shared" si="30"/>
        <v>0</v>
      </c>
      <c r="J658" s="37">
        <f t="shared" si="30"/>
        <v>23877</v>
      </c>
      <c r="K658" s="37">
        <f t="shared" si="30"/>
        <v>0</v>
      </c>
      <c r="L658" s="37">
        <f t="shared" si="30"/>
        <v>0</v>
      </c>
      <c r="M658" s="37">
        <f t="shared" si="30"/>
        <v>0</v>
      </c>
      <c r="N658" s="37">
        <f t="shared" si="30"/>
        <v>0</v>
      </c>
      <c r="O658" s="37">
        <f t="shared" si="30"/>
        <v>0</v>
      </c>
      <c r="P658" s="37">
        <f t="shared" si="30"/>
        <v>14277</v>
      </c>
      <c r="Q658" s="37">
        <f t="shared" si="30"/>
        <v>0</v>
      </c>
      <c r="R658" s="37">
        <f t="shared" si="30"/>
        <v>0</v>
      </c>
      <c r="S658" s="37">
        <f t="shared" si="30"/>
        <v>14277</v>
      </c>
      <c r="T658" s="37">
        <f t="shared" si="30"/>
        <v>0</v>
      </c>
      <c r="U658" s="37">
        <f t="shared" si="30"/>
        <v>8400</v>
      </c>
      <c r="V658" s="37">
        <f t="shared" si="30"/>
        <v>0</v>
      </c>
      <c r="W658" s="37">
        <f t="shared" si="30"/>
        <v>0</v>
      </c>
      <c r="X658" s="37">
        <f t="shared" si="30"/>
        <v>8400</v>
      </c>
      <c r="Y658" s="2" t="s">
        <v>25</v>
      </c>
    </row>
    <row r="659" spans="1:31" ht="25.5">
      <c r="A659" s="49">
        <v>1</v>
      </c>
      <c r="B659" s="48" t="s">
        <v>1397</v>
      </c>
      <c r="C659" s="49" t="s">
        <v>1398</v>
      </c>
      <c r="D659" s="101"/>
      <c r="E659" s="101"/>
      <c r="F659" s="50" t="s">
        <v>1399</v>
      </c>
      <c r="G659" s="103">
        <v>23877</v>
      </c>
      <c r="H659" s="101"/>
      <c r="I659" s="101"/>
      <c r="J659" s="103">
        <v>23877</v>
      </c>
      <c r="K659" s="103"/>
      <c r="L659" s="101"/>
      <c r="M659" s="101"/>
      <c r="N659" s="101"/>
      <c r="O659" s="101"/>
      <c r="P659" s="53">
        <v>14277</v>
      </c>
      <c r="Q659" s="101"/>
      <c r="R659" s="101"/>
      <c r="S659" s="53">
        <v>14277</v>
      </c>
      <c r="T659" s="53"/>
      <c r="U659" s="53">
        <v>8400</v>
      </c>
      <c r="V659" s="101"/>
      <c r="W659" s="101"/>
      <c r="X659" s="53">
        <v>8400</v>
      </c>
      <c r="Y659" s="2" t="s">
        <v>25</v>
      </c>
      <c r="AC659" s="43"/>
      <c r="AE659" s="43"/>
    </row>
    <row r="660" spans="1:31" ht="18.75">
      <c r="A660" s="83" t="s">
        <v>1400</v>
      </c>
      <c r="B660" s="112" t="s">
        <v>1401</v>
      </c>
      <c r="C660" s="49"/>
      <c r="D660" s="101"/>
      <c r="E660" s="101"/>
      <c r="F660" s="49"/>
      <c r="G660" s="90">
        <f>G661</f>
        <v>6770.0389999999998</v>
      </c>
      <c r="H660" s="90">
        <f t="shared" ref="H660:X660" si="31">H661</f>
        <v>0</v>
      </c>
      <c r="I660" s="90">
        <f t="shared" si="31"/>
        <v>0</v>
      </c>
      <c r="J660" s="90">
        <f t="shared" si="31"/>
        <v>6770.0389999999998</v>
      </c>
      <c r="K660" s="90">
        <f t="shared" si="31"/>
        <v>0</v>
      </c>
      <c r="L660" s="90">
        <f t="shared" si="31"/>
        <v>0</v>
      </c>
      <c r="M660" s="90">
        <f t="shared" si="31"/>
        <v>0</v>
      </c>
      <c r="N660" s="90">
        <f t="shared" si="31"/>
        <v>0</v>
      </c>
      <c r="O660" s="90">
        <f t="shared" si="31"/>
        <v>0</v>
      </c>
      <c r="P660" s="90">
        <f t="shared" si="31"/>
        <v>6170</v>
      </c>
      <c r="Q660" s="90">
        <f t="shared" si="31"/>
        <v>0</v>
      </c>
      <c r="R660" s="90">
        <f t="shared" si="31"/>
        <v>0</v>
      </c>
      <c r="S660" s="90">
        <f t="shared" si="31"/>
        <v>6170</v>
      </c>
      <c r="T660" s="90">
        <f t="shared" si="31"/>
        <v>0</v>
      </c>
      <c r="U660" s="90">
        <f t="shared" si="31"/>
        <v>270</v>
      </c>
      <c r="V660" s="90">
        <f t="shared" si="31"/>
        <v>0</v>
      </c>
      <c r="W660" s="90">
        <f t="shared" si="31"/>
        <v>0</v>
      </c>
      <c r="X660" s="90">
        <f t="shared" si="31"/>
        <v>270</v>
      </c>
      <c r="AC660" s="43"/>
      <c r="AE660" s="43"/>
    </row>
    <row r="661" spans="1:31" s="92" customFormat="1" ht="25.5">
      <c r="A661" s="83"/>
      <c r="B661" s="45" t="s">
        <v>1009</v>
      </c>
      <c r="C661" s="83"/>
      <c r="D661" s="91"/>
      <c r="E661" s="91"/>
      <c r="F661" s="83"/>
      <c r="G661" s="90">
        <f>SUM(G662)</f>
        <v>6770.0389999999998</v>
      </c>
      <c r="H661" s="90">
        <f t="shared" ref="H661:X661" si="32">SUM(H662)</f>
        <v>0</v>
      </c>
      <c r="I661" s="90">
        <f t="shared" si="32"/>
        <v>0</v>
      </c>
      <c r="J661" s="90">
        <f t="shared" si="32"/>
        <v>6770.0389999999998</v>
      </c>
      <c r="K661" s="90">
        <f t="shared" si="32"/>
        <v>0</v>
      </c>
      <c r="L661" s="90">
        <f t="shared" si="32"/>
        <v>0</v>
      </c>
      <c r="M661" s="90">
        <f t="shared" si="32"/>
        <v>0</v>
      </c>
      <c r="N661" s="90">
        <f t="shared" si="32"/>
        <v>0</v>
      </c>
      <c r="O661" s="90">
        <f t="shared" si="32"/>
        <v>0</v>
      </c>
      <c r="P661" s="90">
        <f t="shared" si="32"/>
        <v>6170</v>
      </c>
      <c r="Q661" s="90">
        <f t="shared" si="32"/>
        <v>0</v>
      </c>
      <c r="R661" s="90">
        <f t="shared" si="32"/>
        <v>0</v>
      </c>
      <c r="S661" s="90">
        <f t="shared" si="32"/>
        <v>6170</v>
      </c>
      <c r="T661" s="90">
        <f t="shared" si="32"/>
        <v>0</v>
      </c>
      <c r="U661" s="90">
        <f t="shared" si="32"/>
        <v>270</v>
      </c>
      <c r="V661" s="90">
        <f t="shared" si="32"/>
        <v>0</v>
      </c>
      <c r="W661" s="90">
        <f t="shared" si="32"/>
        <v>0</v>
      </c>
      <c r="X661" s="90">
        <f t="shared" si="32"/>
        <v>270</v>
      </c>
      <c r="AC661" s="113"/>
      <c r="AE661" s="113"/>
    </row>
    <row r="662" spans="1:31" ht="38.25">
      <c r="A662" s="49"/>
      <c r="B662" s="48" t="s">
        <v>1402</v>
      </c>
      <c r="C662" s="49"/>
      <c r="D662" s="101"/>
      <c r="E662" s="101"/>
      <c r="F662" s="69" t="s">
        <v>1403</v>
      </c>
      <c r="G662" s="118">
        <v>6770.0389999999998</v>
      </c>
      <c r="H662" s="101"/>
      <c r="I662" s="101"/>
      <c r="J662" s="118">
        <v>6770.0389999999998</v>
      </c>
      <c r="K662" s="103"/>
      <c r="L662" s="101"/>
      <c r="M662" s="101"/>
      <c r="N662" s="101"/>
      <c r="O662" s="101"/>
      <c r="P662" s="53">
        <v>6170</v>
      </c>
      <c r="Q662" s="101"/>
      <c r="R662" s="101"/>
      <c r="S662" s="53">
        <v>6170</v>
      </c>
      <c r="T662" s="53"/>
      <c r="U662" s="53">
        <v>270</v>
      </c>
      <c r="V662" s="101"/>
      <c r="W662" s="101"/>
      <c r="X662" s="53">
        <v>270</v>
      </c>
      <c r="AC662" s="43"/>
      <c r="AE662" s="43"/>
    </row>
    <row r="663" spans="1:31" ht="18.75">
      <c r="A663" s="83" t="s">
        <v>1404</v>
      </c>
      <c r="B663" s="112" t="s">
        <v>1405</v>
      </c>
      <c r="C663" s="49"/>
      <c r="D663" s="101"/>
      <c r="E663" s="101"/>
      <c r="F663" s="49"/>
      <c r="G663" s="90">
        <f t="shared" ref="G663:X663" si="33">G664</f>
        <v>4386</v>
      </c>
      <c r="H663" s="90">
        <f t="shared" si="33"/>
        <v>0</v>
      </c>
      <c r="I663" s="90">
        <f t="shared" si="33"/>
        <v>0</v>
      </c>
      <c r="J663" s="90">
        <f t="shared" si="33"/>
        <v>778</v>
      </c>
      <c r="K663" s="90">
        <f t="shared" si="33"/>
        <v>0</v>
      </c>
      <c r="L663" s="90">
        <f t="shared" si="33"/>
        <v>0</v>
      </c>
      <c r="M663" s="90">
        <f t="shared" si="33"/>
        <v>0</v>
      </c>
      <c r="N663" s="90">
        <f t="shared" si="33"/>
        <v>0</v>
      </c>
      <c r="O663" s="90">
        <f t="shared" si="33"/>
        <v>0</v>
      </c>
      <c r="P663" s="90">
        <f t="shared" si="33"/>
        <v>3608</v>
      </c>
      <c r="Q663" s="90">
        <f t="shared" si="33"/>
        <v>0</v>
      </c>
      <c r="R663" s="90">
        <f t="shared" si="33"/>
        <v>0</v>
      </c>
      <c r="S663" s="90">
        <f t="shared" si="33"/>
        <v>3608</v>
      </c>
      <c r="T663" s="90">
        <f t="shared" si="33"/>
        <v>0</v>
      </c>
      <c r="U663" s="90">
        <f t="shared" si="33"/>
        <v>778</v>
      </c>
      <c r="V663" s="90">
        <f t="shared" si="33"/>
        <v>0</v>
      </c>
      <c r="W663" s="90">
        <f t="shared" si="33"/>
        <v>0</v>
      </c>
      <c r="X663" s="90">
        <f t="shared" si="33"/>
        <v>778</v>
      </c>
      <c r="AC663" s="43"/>
      <c r="AE663" s="43"/>
    </row>
    <row r="664" spans="1:31" s="92" customFormat="1" ht="25.5">
      <c r="A664" s="83"/>
      <c r="B664" s="45" t="s">
        <v>1009</v>
      </c>
      <c r="C664" s="83"/>
      <c r="D664" s="91"/>
      <c r="E664" s="91"/>
      <c r="F664" s="83"/>
      <c r="G664" s="90">
        <f t="shared" ref="G664:X664" si="34">SUM(G665)</f>
        <v>4386</v>
      </c>
      <c r="H664" s="90">
        <f t="shared" si="34"/>
        <v>0</v>
      </c>
      <c r="I664" s="90">
        <f t="shared" si="34"/>
        <v>0</v>
      </c>
      <c r="J664" s="90">
        <f t="shared" si="34"/>
        <v>778</v>
      </c>
      <c r="K664" s="90">
        <f t="shared" si="34"/>
        <v>0</v>
      </c>
      <c r="L664" s="90">
        <f t="shared" si="34"/>
        <v>0</v>
      </c>
      <c r="M664" s="90">
        <f t="shared" si="34"/>
        <v>0</v>
      </c>
      <c r="N664" s="90">
        <f t="shared" si="34"/>
        <v>0</v>
      </c>
      <c r="O664" s="90">
        <f t="shared" si="34"/>
        <v>0</v>
      </c>
      <c r="P664" s="90">
        <f t="shared" si="34"/>
        <v>3608</v>
      </c>
      <c r="Q664" s="90">
        <f t="shared" si="34"/>
        <v>0</v>
      </c>
      <c r="R664" s="90">
        <f t="shared" si="34"/>
        <v>0</v>
      </c>
      <c r="S664" s="90">
        <f t="shared" si="34"/>
        <v>3608</v>
      </c>
      <c r="T664" s="90">
        <f t="shared" si="34"/>
        <v>0</v>
      </c>
      <c r="U664" s="90">
        <f t="shared" si="34"/>
        <v>778</v>
      </c>
      <c r="V664" s="90">
        <f t="shared" si="34"/>
        <v>0</v>
      </c>
      <c r="W664" s="90">
        <f t="shared" si="34"/>
        <v>0</v>
      </c>
      <c r="X664" s="90">
        <f t="shared" si="34"/>
        <v>778</v>
      </c>
      <c r="AC664" s="113"/>
      <c r="AE664" s="113"/>
    </row>
    <row r="665" spans="1:31" ht="38.25">
      <c r="A665" s="49"/>
      <c r="B665" s="78" t="s">
        <v>1406</v>
      </c>
      <c r="C665" s="49"/>
      <c r="D665" s="101"/>
      <c r="E665" s="101"/>
      <c r="F665" s="119" t="s">
        <v>1407</v>
      </c>
      <c r="G665" s="118">
        <v>4386</v>
      </c>
      <c r="H665" s="101"/>
      <c r="I665" s="101"/>
      <c r="J665" s="118">
        <v>778</v>
      </c>
      <c r="K665" s="103"/>
      <c r="L665" s="101"/>
      <c r="M665" s="101"/>
      <c r="N665" s="101"/>
      <c r="O665" s="101"/>
      <c r="P665" s="53">
        <v>3608</v>
      </c>
      <c r="Q665" s="101"/>
      <c r="R665" s="101"/>
      <c r="S665" s="53">
        <v>3608</v>
      </c>
      <c r="T665" s="53"/>
      <c r="U665" s="53">
        <v>778</v>
      </c>
      <c r="V665" s="101"/>
      <c r="W665" s="101"/>
      <c r="X665" s="53">
        <v>778</v>
      </c>
      <c r="AC665" s="43"/>
      <c r="AE665" s="43"/>
    </row>
    <row r="666" spans="1:31" ht="18.75">
      <c r="A666" s="83" t="s">
        <v>1408</v>
      </c>
      <c r="B666" s="112" t="s">
        <v>1409</v>
      </c>
      <c r="C666" s="49"/>
      <c r="D666" s="101"/>
      <c r="E666" s="101"/>
      <c r="F666" s="49"/>
      <c r="G666" s="90">
        <f t="shared" ref="G666:X666" si="35">G667</f>
        <v>5000</v>
      </c>
      <c r="H666" s="90">
        <f t="shared" si="35"/>
        <v>0</v>
      </c>
      <c r="I666" s="90">
        <f t="shared" si="35"/>
        <v>0</v>
      </c>
      <c r="J666" s="90">
        <f t="shared" si="35"/>
        <v>4200</v>
      </c>
      <c r="K666" s="90">
        <f t="shared" si="35"/>
        <v>0</v>
      </c>
      <c r="L666" s="90">
        <f t="shared" si="35"/>
        <v>0</v>
      </c>
      <c r="M666" s="90">
        <f t="shared" si="35"/>
        <v>0</v>
      </c>
      <c r="N666" s="90">
        <f t="shared" si="35"/>
        <v>0</v>
      </c>
      <c r="O666" s="90">
        <f t="shared" si="35"/>
        <v>0</v>
      </c>
      <c r="P666" s="90">
        <f t="shared" si="35"/>
        <v>3390</v>
      </c>
      <c r="Q666" s="90">
        <f t="shared" si="35"/>
        <v>0</v>
      </c>
      <c r="R666" s="90">
        <f t="shared" si="35"/>
        <v>0</v>
      </c>
      <c r="S666" s="90">
        <f t="shared" si="35"/>
        <v>3390</v>
      </c>
      <c r="T666" s="90">
        <f t="shared" si="35"/>
        <v>0</v>
      </c>
      <c r="U666" s="90">
        <f t="shared" si="35"/>
        <v>810</v>
      </c>
      <c r="V666" s="90">
        <f t="shared" si="35"/>
        <v>0</v>
      </c>
      <c r="W666" s="90">
        <f t="shared" si="35"/>
        <v>0</v>
      </c>
      <c r="X666" s="90">
        <f t="shared" si="35"/>
        <v>810</v>
      </c>
      <c r="AC666" s="43"/>
      <c r="AE666" s="43"/>
    </row>
    <row r="667" spans="1:31" s="92" customFormat="1" ht="25.5">
      <c r="A667" s="83"/>
      <c r="B667" s="45" t="s">
        <v>1009</v>
      </c>
      <c r="C667" s="83"/>
      <c r="D667" s="91"/>
      <c r="E667" s="91"/>
      <c r="F667" s="83"/>
      <c r="G667" s="90">
        <f t="shared" ref="G667:X667" si="36">SUM(G668)</f>
        <v>5000</v>
      </c>
      <c r="H667" s="90">
        <f t="shared" si="36"/>
        <v>0</v>
      </c>
      <c r="I667" s="90">
        <f t="shared" si="36"/>
        <v>0</v>
      </c>
      <c r="J667" s="90">
        <f t="shared" si="36"/>
        <v>4200</v>
      </c>
      <c r="K667" s="90">
        <f t="shared" si="36"/>
        <v>0</v>
      </c>
      <c r="L667" s="90">
        <f t="shared" si="36"/>
        <v>0</v>
      </c>
      <c r="M667" s="90">
        <f t="shared" si="36"/>
        <v>0</v>
      </c>
      <c r="N667" s="90">
        <f t="shared" si="36"/>
        <v>0</v>
      </c>
      <c r="O667" s="90">
        <f t="shared" si="36"/>
        <v>0</v>
      </c>
      <c r="P667" s="90">
        <f t="shared" si="36"/>
        <v>3390</v>
      </c>
      <c r="Q667" s="90">
        <f t="shared" si="36"/>
        <v>0</v>
      </c>
      <c r="R667" s="90">
        <f t="shared" si="36"/>
        <v>0</v>
      </c>
      <c r="S667" s="90">
        <f t="shared" si="36"/>
        <v>3390</v>
      </c>
      <c r="T667" s="90">
        <f t="shared" si="36"/>
        <v>0</v>
      </c>
      <c r="U667" s="90">
        <f t="shared" si="36"/>
        <v>810</v>
      </c>
      <c r="V667" s="90">
        <f t="shared" si="36"/>
        <v>0</v>
      </c>
      <c r="W667" s="90">
        <f t="shared" si="36"/>
        <v>0</v>
      </c>
      <c r="X667" s="90">
        <f t="shared" si="36"/>
        <v>810</v>
      </c>
      <c r="AC667" s="113"/>
      <c r="AE667" s="113"/>
    </row>
    <row r="668" spans="1:31" ht="63.75">
      <c r="A668" s="49"/>
      <c r="B668" s="68" t="s">
        <v>1410</v>
      </c>
      <c r="C668" s="49"/>
      <c r="D668" s="101"/>
      <c r="E668" s="101"/>
      <c r="F668" s="119" t="s">
        <v>1407</v>
      </c>
      <c r="G668" s="118">
        <v>5000</v>
      </c>
      <c r="H668" s="101"/>
      <c r="I668" s="101"/>
      <c r="J668" s="118">
        <v>4200</v>
      </c>
      <c r="K668" s="103"/>
      <c r="L668" s="101"/>
      <c r="M668" s="101"/>
      <c r="N668" s="101"/>
      <c r="O668" s="101"/>
      <c r="P668" s="53">
        <v>3390</v>
      </c>
      <c r="Q668" s="101"/>
      <c r="R668" s="101"/>
      <c r="S668" s="53">
        <v>3390</v>
      </c>
      <c r="T668" s="53"/>
      <c r="U668" s="53">
        <v>810</v>
      </c>
      <c r="V668" s="101"/>
      <c r="W668" s="101"/>
      <c r="X668" s="53">
        <v>810</v>
      </c>
      <c r="AC668" s="43"/>
      <c r="AE668" s="43"/>
    </row>
    <row r="669" spans="1:31" ht="18.75">
      <c r="A669" s="83" t="s">
        <v>1411</v>
      </c>
      <c r="B669" s="112" t="s">
        <v>1412</v>
      </c>
      <c r="C669" s="49"/>
      <c r="D669" s="101"/>
      <c r="E669" s="101"/>
      <c r="F669" s="49"/>
      <c r="G669" s="90">
        <f t="shared" ref="G669:X669" si="37">G670</f>
        <v>1961</v>
      </c>
      <c r="H669" s="90">
        <f t="shared" si="37"/>
        <v>0</v>
      </c>
      <c r="I669" s="90">
        <f t="shared" si="37"/>
        <v>0</v>
      </c>
      <c r="J669" s="90">
        <f t="shared" si="37"/>
        <v>0</v>
      </c>
      <c r="K669" s="90">
        <f t="shared" si="37"/>
        <v>0</v>
      </c>
      <c r="L669" s="90">
        <f t="shared" si="37"/>
        <v>0</v>
      </c>
      <c r="M669" s="90">
        <f t="shared" si="37"/>
        <v>0</v>
      </c>
      <c r="N669" s="90">
        <f t="shared" si="37"/>
        <v>0</v>
      </c>
      <c r="O669" s="90">
        <f t="shared" si="37"/>
        <v>0</v>
      </c>
      <c r="P669" s="90">
        <f t="shared" si="37"/>
        <v>1486</v>
      </c>
      <c r="Q669" s="90">
        <f t="shared" si="37"/>
        <v>0</v>
      </c>
      <c r="R669" s="90">
        <f t="shared" si="37"/>
        <v>0</v>
      </c>
      <c r="S669" s="90">
        <f t="shared" si="37"/>
        <v>0</v>
      </c>
      <c r="T669" s="90">
        <f t="shared" si="37"/>
        <v>0</v>
      </c>
      <c r="U669" s="90">
        <f t="shared" si="37"/>
        <v>380</v>
      </c>
      <c r="V669" s="90">
        <f t="shared" si="37"/>
        <v>0</v>
      </c>
      <c r="W669" s="90">
        <f t="shared" si="37"/>
        <v>0</v>
      </c>
      <c r="X669" s="90">
        <f t="shared" si="37"/>
        <v>380</v>
      </c>
      <c r="AC669" s="43"/>
      <c r="AE669" s="43"/>
    </row>
    <row r="670" spans="1:31" s="92" customFormat="1" ht="25.5">
      <c r="A670" s="83"/>
      <c r="B670" s="45" t="s">
        <v>1009</v>
      </c>
      <c r="C670" s="83"/>
      <c r="D670" s="91"/>
      <c r="E670" s="91"/>
      <c r="F670" s="83"/>
      <c r="G670" s="90">
        <f t="shared" ref="G670:X670" si="38">SUM(G671)</f>
        <v>1961</v>
      </c>
      <c r="H670" s="90">
        <f t="shared" si="38"/>
        <v>0</v>
      </c>
      <c r="I670" s="90">
        <f t="shared" si="38"/>
        <v>0</v>
      </c>
      <c r="J670" s="90">
        <f t="shared" si="38"/>
        <v>0</v>
      </c>
      <c r="K670" s="90">
        <f t="shared" si="38"/>
        <v>0</v>
      </c>
      <c r="L670" s="90">
        <f t="shared" si="38"/>
        <v>0</v>
      </c>
      <c r="M670" s="90">
        <f t="shared" si="38"/>
        <v>0</v>
      </c>
      <c r="N670" s="90">
        <f t="shared" si="38"/>
        <v>0</v>
      </c>
      <c r="O670" s="90">
        <f t="shared" si="38"/>
        <v>0</v>
      </c>
      <c r="P670" s="90">
        <f t="shared" si="38"/>
        <v>1486</v>
      </c>
      <c r="Q670" s="90">
        <f t="shared" si="38"/>
        <v>0</v>
      </c>
      <c r="R670" s="90">
        <f t="shared" si="38"/>
        <v>0</v>
      </c>
      <c r="S670" s="90">
        <f t="shared" si="38"/>
        <v>0</v>
      </c>
      <c r="T670" s="90">
        <f t="shared" si="38"/>
        <v>0</v>
      </c>
      <c r="U670" s="90">
        <f t="shared" si="38"/>
        <v>380</v>
      </c>
      <c r="V670" s="90">
        <f t="shared" si="38"/>
        <v>0</v>
      </c>
      <c r="W670" s="90">
        <f t="shared" si="38"/>
        <v>0</v>
      </c>
      <c r="X670" s="90">
        <f t="shared" si="38"/>
        <v>380</v>
      </c>
      <c r="AC670" s="113"/>
      <c r="AE670" s="113"/>
    </row>
    <row r="671" spans="1:31" ht="38.25">
      <c r="A671" s="49"/>
      <c r="B671" s="78" t="s">
        <v>1413</v>
      </c>
      <c r="C671" s="49"/>
      <c r="D671" s="101"/>
      <c r="E671" s="101"/>
      <c r="F671" s="120" t="s">
        <v>1414</v>
      </c>
      <c r="G671" s="118">
        <v>1961</v>
      </c>
      <c r="H671" s="101"/>
      <c r="I671" s="101"/>
      <c r="J671" s="118"/>
      <c r="K671" s="103"/>
      <c r="L671" s="101"/>
      <c r="M671" s="101"/>
      <c r="N671" s="101"/>
      <c r="O671" s="101"/>
      <c r="P671" s="53">
        <v>1486</v>
      </c>
      <c r="Q671" s="101"/>
      <c r="R671" s="101"/>
      <c r="S671" s="53"/>
      <c r="T671" s="53"/>
      <c r="U671" s="53">
        <v>380</v>
      </c>
      <c r="V671" s="101"/>
      <c r="W671" s="101"/>
      <c r="X671" s="53">
        <v>380</v>
      </c>
      <c r="AC671" s="43"/>
      <c r="AE671" s="43"/>
    </row>
    <row r="672" spans="1:31" ht="18.75">
      <c r="A672" s="83" t="s">
        <v>1415</v>
      </c>
      <c r="B672" s="112" t="s">
        <v>1416</v>
      </c>
      <c r="C672" s="49"/>
      <c r="D672" s="101"/>
      <c r="E672" s="101"/>
      <c r="F672" s="49"/>
      <c r="G672" s="90">
        <f t="shared" ref="G672:X672" si="39">G673</f>
        <v>25192</v>
      </c>
      <c r="H672" s="90">
        <f t="shared" si="39"/>
        <v>0</v>
      </c>
      <c r="I672" s="90">
        <f t="shared" si="39"/>
        <v>0</v>
      </c>
      <c r="J672" s="90">
        <f t="shared" si="39"/>
        <v>4478</v>
      </c>
      <c r="K672" s="90">
        <f t="shared" si="39"/>
        <v>0</v>
      </c>
      <c r="L672" s="90">
        <f t="shared" si="39"/>
        <v>0</v>
      </c>
      <c r="M672" s="90">
        <f t="shared" si="39"/>
        <v>0</v>
      </c>
      <c r="N672" s="90">
        <f t="shared" si="39"/>
        <v>0</v>
      </c>
      <c r="O672" s="90">
        <f t="shared" si="39"/>
        <v>0</v>
      </c>
      <c r="P672" s="90">
        <f t="shared" si="39"/>
        <v>22683</v>
      </c>
      <c r="Q672" s="90">
        <f t="shared" si="39"/>
        <v>0</v>
      </c>
      <c r="R672" s="90">
        <f t="shared" si="39"/>
        <v>0</v>
      </c>
      <c r="S672" s="90">
        <f t="shared" si="39"/>
        <v>0</v>
      </c>
      <c r="T672" s="90">
        <f t="shared" si="39"/>
        <v>0</v>
      </c>
      <c r="U672" s="90">
        <f t="shared" si="39"/>
        <v>1550</v>
      </c>
      <c r="V672" s="90">
        <f t="shared" si="39"/>
        <v>0</v>
      </c>
      <c r="W672" s="90">
        <f t="shared" si="39"/>
        <v>0</v>
      </c>
      <c r="X672" s="90">
        <f t="shared" si="39"/>
        <v>1550</v>
      </c>
      <c r="AC672" s="43"/>
      <c r="AE672" s="43"/>
    </row>
    <row r="673" spans="1:31" s="92" customFormat="1" ht="25.5">
      <c r="A673" s="83"/>
      <c r="B673" s="45" t="s">
        <v>1009</v>
      </c>
      <c r="C673" s="83"/>
      <c r="D673" s="91"/>
      <c r="E673" s="91"/>
      <c r="F673" s="83"/>
      <c r="G673" s="90">
        <f>SUM(G674:G677)</f>
        <v>25192</v>
      </c>
      <c r="H673" s="90">
        <f t="shared" ref="H673:X673" si="40">SUM(H674:H677)</f>
        <v>0</v>
      </c>
      <c r="I673" s="90">
        <f t="shared" si="40"/>
        <v>0</v>
      </c>
      <c r="J673" s="90">
        <f t="shared" si="40"/>
        <v>4478</v>
      </c>
      <c r="K673" s="90">
        <f t="shared" si="40"/>
        <v>0</v>
      </c>
      <c r="L673" s="90">
        <f t="shared" si="40"/>
        <v>0</v>
      </c>
      <c r="M673" s="90">
        <f t="shared" si="40"/>
        <v>0</v>
      </c>
      <c r="N673" s="90">
        <f t="shared" si="40"/>
        <v>0</v>
      </c>
      <c r="O673" s="90">
        <f t="shared" si="40"/>
        <v>0</v>
      </c>
      <c r="P673" s="90">
        <f t="shared" si="40"/>
        <v>22683</v>
      </c>
      <c r="Q673" s="90">
        <f t="shared" si="40"/>
        <v>0</v>
      </c>
      <c r="R673" s="90">
        <f t="shared" si="40"/>
        <v>0</v>
      </c>
      <c r="S673" s="90">
        <f t="shared" si="40"/>
        <v>0</v>
      </c>
      <c r="T673" s="90">
        <f t="shared" si="40"/>
        <v>0</v>
      </c>
      <c r="U673" s="90">
        <f t="shared" si="40"/>
        <v>1550</v>
      </c>
      <c r="V673" s="90">
        <f t="shared" si="40"/>
        <v>0</v>
      </c>
      <c r="W673" s="90">
        <f t="shared" si="40"/>
        <v>0</v>
      </c>
      <c r="X673" s="90">
        <f t="shared" si="40"/>
        <v>1550</v>
      </c>
      <c r="AC673" s="113"/>
      <c r="AE673" s="113"/>
    </row>
    <row r="674" spans="1:31" s="92" customFormat="1" ht="51">
      <c r="A674" s="83"/>
      <c r="B674" s="68" t="s">
        <v>1417</v>
      </c>
      <c r="C674" s="83"/>
      <c r="D674" s="91"/>
      <c r="E674" s="91"/>
      <c r="F674" s="77" t="s">
        <v>1418</v>
      </c>
      <c r="G674" s="90">
        <v>6270</v>
      </c>
      <c r="H674" s="90"/>
      <c r="I674" s="90"/>
      <c r="J674" s="90">
        <v>600</v>
      </c>
      <c r="K674" s="90"/>
      <c r="L674" s="90"/>
      <c r="M674" s="90"/>
      <c r="N674" s="90"/>
      <c r="O674" s="90"/>
      <c r="P674" s="90">
        <v>5640</v>
      </c>
      <c r="Q674" s="90"/>
      <c r="R674" s="90"/>
      <c r="S674" s="90"/>
      <c r="T674" s="90"/>
      <c r="U674" s="90">
        <v>320</v>
      </c>
      <c r="V674" s="90"/>
      <c r="W674" s="90"/>
      <c r="X674" s="90">
        <v>320</v>
      </c>
      <c r="AC674" s="113"/>
      <c r="AE674" s="113"/>
    </row>
    <row r="675" spans="1:31" s="92" customFormat="1" ht="25.5">
      <c r="A675" s="83"/>
      <c r="B675" s="68" t="s">
        <v>1419</v>
      </c>
      <c r="C675" s="83"/>
      <c r="D675" s="91"/>
      <c r="E675" s="91"/>
      <c r="F675" s="77" t="s">
        <v>1418</v>
      </c>
      <c r="G675" s="90">
        <v>5445</v>
      </c>
      <c r="H675" s="90"/>
      <c r="I675" s="90"/>
      <c r="J675" s="90">
        <v>500</v>
      </c>
      <c r="K675" s="90"/>
      <c r="L675" s="90"/>
      <c r="M675" s="90"/>
      <c r="N675" s="90"/>
      <c r="O675" s="90"/>
      <c r="P675" s="90">
        <v>4900</v>
      </c>
      <c r="Q675" s="90"/>
      <c r="R675" s="90"/>
      <c r="S675" s="90"/>
      <c r="T675" s="90"/>
      <c r="U675" s="90">
        <v>280</v>
      </c>
      <c r="V675" s="90"/>
      <c r="W675" s="90"/>
      <c r="X675" s="90">
        <v>280</v>
      </c>
      <c r="AC675" s="113"/>
      <c r="AE675" s="113"/>
    </row>
    <row r="676" spans="1:31" s="92" customFormat="1" ht="25.5">
      <c r="A676" s="83"/>
      <c r="B676" s="68" t="s">
        <v>1420</v>
      </c>
      <c r="C676" s="83"/>
      <c r="D676" s="91"/>
      <c r="E676" s="91"/>
      <c r="F676" s="77" t="s">
        <v>1418</v>
      </c>
      <c r="G676" s="90">
        <v>5200</v>
      </c>
      <c r="H676" s="90"/>
      <c r="I676" s="90"/>
      <c r="J676" s="90">
        <v>2550</v>
      </c>
      <c r="K676" s="90"/>
      <c r="L676" s="90"/>
      <c r="M676" s="90"/>
      <c r="N676" s="90"/>
      <c r="O676" s="90"/>
      <c r="P676" s="90">
        <v>4694</v>
      </c>
      <c r="Q676" s="90"/>
      <c r="R676" s="90"/>
      <c r="S676" s="90"/>
      <c r="T676" s="90"/>
      <c r="U676" s="90">
        <v>250</v>
      </c>
      <c r="V676" s="90"/>
      <c r="W676" s="90"/>
      <c r="X676" s="90">
        <v>250</v>
      </c>
      <c r="AC676" s="113"/>
      <c r="AE676" s="113"/>
    </row>
    <row r="677" spans="1:31" ht="25.5">
      <c r="A677" s="49"/>
      <c r="B677" s="68" t="s">
        <v>1421</v>
      </c>
      <c r="C677" s="49"/>
      <c r="D677" s="101"/>
      <c r="E677" s="101"/>
      <c r="F677" s="82" t="s">
        <v>1422</v>
      </c>
      <c r="G677" s="118">
        <v>8277</v>
      </c>
      <c r="H677" s="101"/>
      <c r="I677" s="101"/>
      <c r="J677" s="118">
        <v>828</v>
      </c>
      <c r="K677" s="103"/>
      <c r="L677" s="101"/>
      <c r="M677" s="101"/>
      <c r="N677" s="101"/>
      <c r="O677" s="101"/>
      <c r="P677" s="53">
        <v>7449</v>
      </c>
      <c r="Q677" s="101"/>
      <c r="R677" s="101"/>
      <c r="S677" s="53"/>
      <c r="T677" s="53"/>
      <c r="U677" s="53">
        <v>700</v>
      </c>
      <c r="V677" s="101"/>
      <c r="W677" s="101"/>
      <c r="X677" s="53">
        <v>700</v>
      </c>
      <c r="AC677" s="43"/>
      <c r="AE677" s="43"/>
    </row>
    <row r="678" spans="1:31" ht="18.75">
      <c r="A678" s="83" t="s">
        <v>1423</v>
      </c>
      <c r="B678" s="112" t="s">
        <v>1424</v>
      </c>
      <c r="C678" s="49"/>
      <c r="D678" s="101"/>
      <c r="E678" s="101"/>
      <c r="F678" s="49"/>
      <c r="G678" s="90">
        <f t="shared" ref="G678:X678" si="41">G679</f>
        <v>7830</v>
      </c>
      <c r="H678" s="90">
        <f t="shared" si="41"/>
        <v>0</v>
      </c>
      <c r="I678" s="90">
        <f t="shared" si="41"/>
        <v>0</v>
      </c>
      <c r="J678" s="90">
        <f t="shared" si="41"/>
        <v>0</v>
      </c>
      <c r="K678" s="90">
        <f t="shared" si="41"/>
        <v>0</v>
      </c>
      <c r="L678" s="90">
        <f t="shared" si="41"/>
        <v>0</v>
      </c>
      <c r="M678" s="90">
        <f t="shared" si="41"/>
        <v>0</v>
      </c>
      <c r="N678" s="90">
        <f t="shared" si="41"/>
        <v>0</v>
      </c>
      <c r="O678" s="90">
        <f t="shared" si="41"/>
        <v>0</v>
      </c>
      <c r="P678" s="90">
        <f t="shared" si="41"/>
        <v>6000</v>
      </c>
      <c r="Q678" s="90">
        <f t="shared" si="41"/>
        <v>0</v>
      </c>
      <c r="R678" s="90">
        <f t="shared" si="41"/>
        <v>0</v>
      </c>
      <c r="S678" s="90">
        <f t="shared" si="41"/>
        <v>0</v>
      </c>
      <c r="T678" s="90">
        <f t="shared" si="41"/>
        <v>0</v>
      </c>
      <c r="U678" s="90">
        <f t="shared" si="41"/>
        <v>1450</v>
      </c>
      <c r="V678" s="90">
        <f t="shared" si="41"/>
        <v>0</v>
      </c>
      <c r="W678" s="90">
        <f t="shared" si="41"/>
        <v>0</v>
      </c>
      <c r="X678" s="90">
        <f t="shared" si="41"/>
        <v>1450</v>
      </c>
      <c r="AC678" s="43"/>
      <c r="AE678" s="43"/>
    </row>
    <row r="679" spans="1:31" s="92" customFormat="1" ht="25.5">
      <c r="A679" s="83"/>
      <c r="B679" s="45" t="s">
        <v>1009</v>
      </c>
      <c r="C679" s="83"/>
      <c r="D679" s="91"/>
      <c r="E679" s="91"/>
      <c r="F679" s="83"/>
      <c r="G679" s="90">
        <f t="shared" ref="G679:X679" si="42">SUM(G680)</f>
        <v>7830</v>
      </c>
      <c r="H679" s="90">
        <f t="shared" si="42"/>
        <v>0</v>
      </c>
      <c r="I679" s="90">
        <f t="shared" si="42"/>
        <v>0</v>
      </c>
      <c r="J679" s="90">
        <f t="shared" si="42"/>
        <v>0</v>
      </c>
      <c r="K679" s="90">
        <f t="shared" si="42"/>
        <v>0</v>
      </c>
      <c r="L679" s="90">
        <f t="shared" si="42"/>
        <v>0</v>
      </c>
      <c r="M679" s="90">
        <f t="shared" si="42"/>
        <v>0</v>
      </c>
      <c r="N679" s="90">
        <f t="shared" si="42"/>
        <v>0</v>
      </c>
      <c r="O679" s="90">
        <f t="shared" si="42"/>
        <v>0</v>
      </c>
      <c r="P679" s="90">
        <f t="shared" si="42"/>
        <v>6000</v>
      </c>
      <c r="Q679" s="90">
        <f t="shared" si="42"/>
        <v>0</v>
      </c>
      <c r="R679" s="90">
        <f t="shared" si="42"/>
        <v>0</v>
      </c>
      <c r="S679" s="90">
        <f t="shared" si="42"/>
        <v>0</v>
      </c>
      <c r="T679" s="90">
        <f t="shared" si="42"/>
        <v>0</v>
      </c>
      <c r="U679" s="90">
        <f t="shared" si="42"/>
        <v>1450</v>
      </c>
      <c r="V679" s="90">
        <f t="shared" si="42"/>
        <v>0</v>
      </c>
      <c r="W679" s="90">
        <f t="shared" si="42"/>
        <v>0</v>
      </c>
      <c r="X679" s="90">
        <f t="shared" si="42"/>
        <v>1450</v>
      </c>
      <c r="AC679" s="113"/>
      <c r="AE679" s="113"/>
    </row>
    <row r="680" spans="1:31" ht="25.5">
      <c r="A680" s="49"/>
      <c r="B680" s="68" t="s">
        <v>1425</v>
      </c>
      <c r="C680" s="49"/>
      <c r="D680" s="101"/>
      <c r="E680" s="101"/>
      <c r="F680" s="120" t="s">
        <v>1426</v>
      </c>
      <c r="G680" s="118">
        <v>7830</v>
      </c>
      <c r="H680" s="101"/>
      <c r="I680" s="101"/>
      <c r="J680" s="118"/>
      <c r="K680" s="103"/>
      <c r="L680" s="101"/>
      <c r="M680" s="101"/>
      <c r="N680" s="101"/>
      <c r="O680" s="101"/>
      <c r="P680" s="53">
        <v>6000</v>
      </c>
      <c r="Q680" s="101"/>
      <c r="R680" s="101"/>
      <c r="S680" s="53"/>
      <c r="T680" s="53"/>
      <c r="U680" s="53">
        <v>1450</v>
      </c>
      <c r="V680" s="101"/>
      <c r="W680" s="101"/>
      <c r="X680" s="53">
        <v>1450</v>
      </c>
      <c r="AC680" s="43"/>
      <c r="AE680" s="43"/>
    </row>
    <row r="681" spans="1:31" ht="18.75">
      <c r="A681" s="83" t="s">
        <v>1427</v>
      </c>
      <c r="B681" s="112" t="s">
        <v>1428</v>
      </c>
      <c r="C681" s="49"/>
      <c r="D681" s="101"/>
      <c r="E681" s="101"/>
      <c r="F681" s="49"/>
      <c r="G681" s="90">
        <f t="shared" ref="G681:X681" si="43">G682</f>
        <v>36687.4</v>
      </c>
      <c r="H681" s="90">
        <f t="shared" si="43"/>
        <v>0</v>
      </c>
      <c r="I681" s="90">
        <f t="shared" si="43"/>
        <v>0</v>
      </c>
      <c r="J681" s="90">
        <f t="shared" si="43"/>
        <v>0</v>
      </c>
      <c r="K681" s="90">
        <f t="shared" si="43"/>
        <v>0</v>
      </c>
      <c r="L681" s="90">
        <f t="shared" si="43"/>
        <v>0</v>
      </c>
      <c r="M681" s="90">
        <f t="shared" si="43"/>
        <v>0</v>
      </c>
      <c r="N681" s="90">
        <f t="shared" si="43"/>
        <v>0</v>
      </c>
      <c r="O681" s="90">
        <f t="shared" si="43"/>
        <v>0</v>
      </c>
      <c r="P681" s="90">
        <f t="shared" si="43"/>
        <v>22349.35</v>
      </c>
      <c r="Q681" s="90">
        <f t="shared" si="43"/>
        <v>0</v>
      </c>
      <c r="R681" s="90">
        <f t="shared" si="43"/>
        <v>0</v>
      </c>
      <c r="S681" s="90">
        <f t="shared" si="43"/>
        <v>0</v>
      </c>
      <c r="T681" s="90">
        <f t="shared" si="43"/>
        <v>0</v>
      </c>
      <c r="U681" s="90">
        <f t="shared" si="43"/>
        <v>10025</v>
      </c>
      <c r="V681" s="90">
        <f t="shared" si="43"/>
        <v>0</v>
      </c>
      <c r="W681" s="90">
        <f t="shared" si="43"/>
        <v>0</v>
      </c>
      <c r="X681" s="90">
        <f t="shared" si="43"/>
        <v>10025</v>
      </c>
      <c r="AC681" s="43"/>
      <c r="AE681" s="43"/>
    </row>
    <row r="682" spans="1:31" s="92" customFormat="1" ht="25.5">
      <c r="A682" s="49"/>
      <c r="B682" s="45" t="s">
        <v>1009</v>
      </c>
      <c r="C682" s="83"/>
      <c r="D682" s="91"/>
      <c r="E682" s="91"/>
      <c r="F682" s="83"/>
      <c r="G682" s="90">
        <f>SUM(G683:G715)</f>
        <v>36687.4</v>
      </c>
      <c r="H682" s="90">
        <f t="shared" ref="H682:X682" si="44">SUM(H683:H715)</f>
        <v>0</v>
      </c>
      <c r="I682" s="90">
        <f t="shared" si="44"/>
        <v>0</v>
      </c>
      <c r="J682" s="90">
        <f t="shared" si="44"/>
        <v>0</v>
      </c>
      <c r="K682" s="90">
        <f t="shared" si="44"/>
        <v>0</v>
      </c>
      <c r="L682" s="90">
        <f t="shared" si="44"/>
        <v>0</v>
      </c>
      <c r="M682" s="90">
        <f t="shared" si="44"/>
        <v>0</v>
      </c>
      <c r="N682" s="90">
        <f t="shared" si="44"/>
        <v>0</v>
      </c>
      <c r="O682" s="90">
        <f t="shared" si="44"/>
        <v>0</v>
      </c>
      <c r="P682" s="90">
        <f t="shared" si="44"/>
        <v>22349.35</v>
      </c>
      <c r="Q682" s="90">
        <f t="shared" si="44"/>
        <v>0</v>
      </c>
      <c r="R682" s="90">
        <f t="shared" si="44"/>
        <v>0</v>
      </c>
      <c r="S682" s="90">
        <f t="shared" si="44"/>
        <v>0</v>
      </c>
      <c r="T682" s="90">
        <f t="shared" si="44"/>
        <v>0</v>
      </c>
      <c r="U682" s="90">
        <f t="shared" si="44"/>
        <v>10025</v>
      </c>
      <c r="V682" s="90">
        <f t="shared" si="44"/>
        <v>0</v>
      </c>
      <c r="W682" s="90">
        <f t="shared" si="44"/>
        <v>0</v>
      </c>
      <c r="X682" s="90">
        <f t="shared" si="44"/>
        <v>10025</v>
      </c>
      <c r="AC682" s="113"/>
      <c r="AE682" s="113"/>
    </row>
    <row r="683" spans="1:31" s="92" customFormat="1" ht="25.5">
      <c r="A683" s="49">
        <v>1</v>
      </c>
      <c r="B683" s="121" t="s">
        <v>1429</v>
      </c>
      <c r="C683" s="49"/>
      <c r="D683" s="101"/>
      <c r="E683" s="101"/>
      <c r="F683" s="50" t="s">
        <v>1430</v>
      </c>
      <c r="G683" s="103">
        <v>1552</v>
      </c>
      <c r="H683" s="103"/>
      <c r="I683" s="103"/>
      <c r="J683" s="103"/>
      <c r="K683" s="103"/>
      <c r="L683" s="103"/>
      <c r="M683" s="103"/>
      <c r="N683" s="103"/>
      <c r="O683" s="103"/>
      <c r="P683" s="103">
        <v>1072</v>
      </c>
      <c r="Q683" s="103"/>
      <c r="R683" s="103"/>
      <c r="S683" s="103"/>
      <c r="T683" s="103"/>
      <c r="U683" s="103">
        <v>300</v>
      </c>
      <c r="V683" s="103"/>
      <c r="W683" s="103"/>
      <c r="X683" s="103">
        <v>300</v>
      </c>
      <c r="AC683" s="113"/>
      <c r="AE683" s="113"/>
    </row>
    <row r="684" spans="1:31" s="92" customFormat="1" ht="25.5">
      <c r="A684" s="49">
        <v>2</v>
      </c>
      <c r="B684" s="121" t="s">
        <v>1431</v>
      </c>
      <c r="C684" s="49"/>
      <c r="D684" s="101"/>
      <c r="E684" s="101"/>
      <c r="F684" s="50" t="s">
        <v>1432</v>
      </c>
      <c r="G684" s="103">
        <v>1104</v>
      </c>
      <c r="H684" s="103"/>
      <c r="I684" s="103"/>
      <c r="J684" s="103"/>
      <c r="K684" s="103"/>
      <c r="L684" s="103"/>
      <c r="M684" s="103"/>
      <c r="N684" s="103"/>
      <c r="O684" s="103"/>
      <c r="P684" s="103">
        <v>869</v>
      </c>
      <c r="Q684" s="103"/>
      <c r="R684" s="103"/>
      <c r="S684" s="103"/>
      <c r="T684" s="103"/>
      <c r="U684" s="103">
        <v>200</v>
      </c>
      <c r="V684" s="103"/>
      <c r="W684" s="103"/>
      <c r="X684" s="103">
        <v>200</v>
      </c>
      <c r="AC684" s="113"/>
      <c r="AE684" s="113"/>
    </row>
    <row r="685" spans="1:31" s="92" customFormat="1" ht="38.25">
      <c r="A685" s="49">
        <v>3</v>
      </c>
      <c r="B685" s="121" t="s">
        <v>1433</v>
      </c>
      <c r="C685" s="49"/>
      <c r="D685" s="101"/>
      <c r="E685" s="101"/>
      <c r="F685" s="50" t="s">
        <v>1434</v>
      </c>
      <c r="G685" s="103">
        <v>1072</v>
      </c>
      <c r="H685" s="103"/>
      <c r="I685" s="103"/>
      <c r="J685" s="103"/>
      <c r="K685" s="103"/>
      <c r="L685" s="103"/>
      <c r="M685" s="103"/>
      <c r="N685" s="103"/>
      <c r="O685" s="103"/>
      <c r="P685" s="103">
        <v>761</v>
      </c>
      <c r="Q685" s="103"/>
      <c r="R685" s="103"/>
      <c r="S685" s="103"/>
      <c r="T685" s="103"/>
      <c r="U685" s="103">
        <v>150</v>
      </c>
      <c r="V685" s="103"/>
      <c r="W685" s="103"/>
      <c r="X685" s="103">
        <v>150</v>
      </c>
      <c r="AC685" s="113"/>
      <c r="AE685" s="113"/>
    </row>
    <row r="686" spans="1:31" s="92" customFormat="1" ht="38.25">
      <c r="A686" s="49">
        <v>4</v>
      </c>
      <c r="B686" s="121" t="s">
        <v>1435</v>
      </c>
      <c r="C686" s="49"/>
      <c r="D686" s="101"/>
      <c r="E686" s="101"/>
      <c r="F686" s="50" t="s">
        <v>1436</v>
      </c>
      <c r="G686" s="103">
        <v>544</v>
      </c>
      <c r="H686" s="103"/>
      <c r="I686" s="103"/>
      <c r="J686" s="103"/>
      <c r="K686" s="103"/>
      <c r="L686" s="103"/>
      <c r="M686" s="103"/>
      <c r="N686" s="103"/>
      <c r="O686" s="103"/>
      <c r="P686" s="103">
        <v>424</v>
      </c>
      <c r="Q686" s="103"/>
      <c r="R686" s="103"/>
      <c r="S686" s="103"/>
      <c r="T686" s="103"/>
      <c r="U686" s="103">
        <v>120</v>
      </c>
      <c r="V686" s="103"/>
      <c r="W686" s="103"/>
      <c r="X686" s="103">
        <v>120</v>
      </c>
      <c r="AC686" s="113"/>
      <c r="AE686" s="113"/>
    </row>
    <row r="687" spans="1:31" s="92" customFormat="1" ht="25.5">
      <c r="A687" s="49">
        <v>5</v>
      </c>
      <c r="B687" s="121" t="s">
        <v>1437</v>
      </c>
      <c r="C687" s="49"/>
      <c r="D687" s="101"/>
      <c r="E687" s="101"/>
      <c r="F687" s="50" t="s">
        <v>1438</v>
      </c>
      <c r="G687" s="103">
        <v>1408</v>
      </c>
      <c r="H687" s="103"/>
      <c r="I687" s="103"/>
      <c r="J687" s="103"/>
      <c r="K687" s="103"/>
      <c r="L687" s="103"/>
      <c r="M687" s="103"/>
      <c r="N687" s="103"/>
      <c r="O687" s="103"/>
      <c r="P687" s="103">
        <v>944</v>
      </c>
      <c r="Q687" s="103"/>
      <c r="R687" s="103"/>
      <c r="S687" s="103"/>
      <c r="T687" s="103"/>
      <c r="U687" s="103">
        <v>343</v>
      </c>
      <c r="V687" s="103"/>
      <c r="W687" s="103"/>
      <c r="X687" s="103">
        <v>343</v>
      </c>
      <c r="AC687" s="113"/>
      <c r="AE687" s="113"/>
    </row>
    <row r="688" spans="1:31" s="92" customFormat="1" ht="25.5">
      <c r="A688" s="49">
        <v>6</v>
      </c>
      <c r="B688" s="121" t="s">
        <v>1439</v>
      </c>
      <c r="C688" s="49"/>
      <c r="D688" s="101"/>
      <c r="E688" s="101"/>
      <c r="F688" s="50" t="s">
        <v>1440</v>
      </c>
      <c r="G688" s="103">
        <v>1120</v>
      </c>
      <c r="H688" s="103"/>
      <c r="I688" s="103"/>
      <c r="J688" s="103"/>
      <c r="K688" s="103"/>
      <c r="L688" s="103"/>
      <c r="M688" s="103"/>
      <c r="N688" s="103"/>
      <c r="O688" s="103"/>
      <c r="P688" s="103">
        <v>619</v>
      </c>
      <c r="Q688" s="103"/>
      <c r="R688" s="103"/>
      <c r="S688" s="103"/>
      <c r="T688" s="103"/>
      <c r="U688" s="103">
        <v>292</v>
      </c>
      <c r="V688" s="103"/>
      <c r="W688" s="103"/>
      <c r="X688" s="103">
        <v>292</v>
      </c>
      <c r="AC688" s="113"/>
      <c r="AE688" s="113"/>
    </row>
    <row r="689" spans="1:31" s="92" customFormat="1" ht="25.5">
      <c r="A689" s="49">
        <v>7</v>
      </c>
      <c r="B689" s="121" t="s">
        <v>1441</v>
      </c>
      <c r="C689" s="49"/>
      <c r="D689" s="101"/>
      <c r="E689" s="101"/>
      <c r="F689" s="50" t="s">
        <v>1442</v>
      </c>
      <c r="G689" s="103">
        <v>1984</v>
      </c>
      <c r="H689" s="103"/>
      <c r="I689" s="103"/>
      <c r="J689" s="103"/>
      <c r="K689" s="103"/>
      <c r="L689" s="103"/>
      <c r="M689" s="103"/>
      <c r="N689" s="103"/>
      <c r="O689" s="103"/>
      <c r="P689" s="103">
        <v>1146</v>
      </c>
      <c r="Q689" s="103"/>
      <c r="R689" s="103"/>
      <c r="S689" s="103"/>
      <c r="T689" s="103"/>
      <c r="U689" s="103">
        <v>494</v>
      </c>
      <c r="V689" s="103"/>
      <c r="W689" s="103"/>
      <c r="X689" s="103">
        <v>494</v>
      </c>
      <c r="AC689" s="113"/>
      <c r="AE689" s="113"/>
    </row>
    <row r="690" spans="1:31" s="92" customFormat="1" ht="25.5">
      <c r="A690" s="49">
        <v>8</v>
      </c>
      <c r="B690" s="121" t="s">
        <v>1443</v>
      </c>
      <c r="C690" s="49"/>
      <c r="D690" s="101"/>
      <c r="E690" s="101"/>
      <c r="F690" s="50" t="s">
        <v>1444</v>
      </c>
      <c r="G690" s="103">
        <v>1920</v>
      </c>
      <c r="H690" s="103"/>
      <c r="I690" s="103"/>
      <c r="J690" s="103"/>
      <c r="K690" s="103"/>
      <c r="L690" s="103"/>
      <c r="M690" s="103"/>
      <c r="N690" s="103"/>
      <c r="O690" s="103"/>
      <c r="P690" s="103">
        <v>1160.5</v>
      </c>
      <c r="Q690" s="103"/>
      <c r="R690" s="103"/>
      <c r="S690" s="103"/>
      <c r="T690" s="103"/>
      <c r="U690" s="103">
        <v>552</v>
      </c>
      <c r="V690" s="103"/>
      <c r="W690" s="103"/>
      <c r="X690" s="103">
        <v>552</v>
      </c>
      <c r="AC690" s="113"/>
      <c r="AE690" s="113"/>
    </row>
    <row r="691" spans="1:31" s="92" customFormat="1" ht="25.5">
      <c r="A691" s="49">
        <v>9</v>
      </c>
      <c r="B691" s="121" t="s">
        <v>1445</v>
      </c>
      <c r="C691" s="49"/>
      <c r="D691" s="101"/>
      <c r="E691" s="101"/>
      <c r="F691" s="50" t="s">
        <v>1446</v>
      </c>
      <c r="G691" s="103">
        <v>1872.4</v>
      </c>
      <c r="H691" s="103"/>
      <c r="I691" s="103"/>
      <c r="J691" s="103"/>
      <c r="K691" s="103"/>
      <c r="L691" s="103"/>
      <c r="M691" s="103"/>
      <c r="N691" s="103"/>
      <c r="O691" s="103"/>
      <c r="P691" s="103">
        <v>1112.4000000000001</v>
      </c>
      <c r="Q691" s="103"/>
      <c r="R691" s="103"/>
      <c r="S691" s="103"/>
      <c r="T691" s="103"/>
      <c r="U691" s="103">
        <v>536</v>
      </c>
      <c r="V691" s="103"/>
      <c r="W691" s="103"/>
      <c r="X691" s="103">
        <v>536</v>
      </c>
      <c r="AC691" s="113"/>
      <c r="AE691" s="113"/>
    </row>
    <row r="692" spans="1:31" s="92" customFormat="1" ht="38.25">
      <c r="A692" s="49">
        <v>10</v>
      </c>
      <c r="B692" s="121" t="s">
        <v>1447</v>
      </c>
      <c r="C692" s="49"/>
      <c r="D692" s="101"/>
      <c r="E692" s="101"/>
      <c r="F692" s="50" t="s">
        <v>1448</v>
      </c>
      <c r="G692" s="103">
        <v>2320</v>
      </c>
      <c r="H692" s="103"/>
      <c r="I692" s="103"/>
      <c r="J692" s="103"/>
      <c r="K692" s="103"/>
      <c r="L692" s="103"/>
      <c r="M692" s="103"/>
      <c r="N692" s="103"/>
      <c r="O692" s="103"/>
      <c r="P692" s="103">
        <v>1339</v>
      </c>
      <c r="Q692" s="103"/>
      <c r="R692" s="103"/>
      <c r="S692" s="103"/>
      <c r="T692" s="103"/>
      <c r="U692" s="103">
        <v>692</v>
      </c>
      <c r="V692" s="103"/>
      <c r="W692" s="103"/>
      <c r="X692" s="103">
        <v>692</v>
      </c>
      <c r="AC692" s="113"/>
      <c r="AE692" s="113"/>
    </row>
    <row r="693" spans="1:31" s="92" customFormat="1" ht="25.5">
      <c r="A693" s="49">
        <v>11</v>
      </c>
      <c r="B693" s="121" t="s">
        <v>1449</v>
      </c>
      <c r="C693" s="49"/>
      <c r="D693" s="101"/>
      <c r="E693" s="101"/>
      <c r="F693" s="50" t="s">
        <v>1450</v>
      </c>
      <c r="G693" s="103">
        <v>1248</v>
      </c>
      <c r="H693" s="103"/>
      <c r="I693" s="103"/>
      <c r="J693" s="103"/>
      <c r="K693" s="103"/>
      <c r="L693" s="103"/>
      <c r="M693" s="103"/>
      <c r="N693" s="103"/>
      <c r="O693" s="103"/>
      <c r="P693" s="103">
        <v>862</v>
      </c>
      <c r="Q693" s="103"/>
      <c r="R693" s="103"/>
      <c r="S693" s="103"/>
      <c r="T693" s="103"/>
      <c r="U693" s="103">
        <v>317</v>
      </c>
      <c r="V693" s="103"/>
      <c r="W693" s="103"/>
      <c r="X693" s="103">
        <v>317</v>
      </c>
      <c r="AC693" s="113"/>
      <c r="AE693" s="113"/>
    </row>
    <row r="694" spans="1:31" s="92" customFormat="1" ht="25.5">
      <c r="A694" s="49">
        <v>12</v>
      </c>
      <c r="B694" s="121" t="s">
        <v>1451</v>
      </c>
      <c r="C694" s="49"/>
      <c r="D694" s="101"/>
      <c r="E694" s="101"/>
      <c r="F694" s="50" t="s">
        <v>1452</v>
      </c>
      <c r="G694" s="103">
        <v>2496</v>
      </c>
      <c r="H694" s="103"/>
      <c r="I694" s="103"/>
      <c r="J694" s="103"/>
      <c r="K694" s="103"/>
      <c r="L694" s="103"/>
      <c r="M694" s="103"/>
      <c r="N694" s="103"/>
      <c r="O694" s="103"/>
      <c r="P694" s="103">
        <v>1504</v>
      </c>
      <c r="Q694" s="103"/>
      <c r="R694" s="103"/>
      <c r="S694" s="103"/>
      <c r="T694" s="103"/>
      <c r="U694" s="103">
        <v>992</v>
      </c>
      <c r="V694" s="103"/>
      <c r="W694" s="103"/>
      <c r="X694" s="103">
        <v>992</v>
      </c>
      <c r="AC694" s="113"/>
      <c r="AE694" s="113"/>
    </row>
    <row r="695" spans="1:31" s="92" customFormat="1" ht="25.5">
      <c r="A695" s="49">
        <v>13</v>
      </c>
      <c r="B695" s="121" t="s">
        <v>1453</v>
      </c>
      <c r="C695" s="49"/>
      <c r="D695" s="101"/>
      <c r="E695" s="101"/>
      <c r="F695" s="50" t="s">
        <v>1454</v>
      </c>
      <c r="G695" s="103">
        <v>3840</v>
      </c>
      <c r="H695" s="103"/>
      <c r="I695" s="103"/>
      <c r="J695" s="103"/>
      <c r="K695" s="103"/>
      <c r="L695" s="103"/>
      <c r="M695" s="103"/>
      <c r="N695" s="103"/>
      <c r="O695" s="103"/>
      <c r="P695" s="103">
        <v>2104</v>
      </c>
      <c r="Q695" s="103"/>
      <c r="R695" s="103"/>
      <c r="S695" s="103"/>
      <c r="T695" s="103"/>
      <c r="U695" s="103">
        <v>1224</v>
      </c>
      <c r="V695" s="103"/>
      <c r="W695" s="103"/>
      <c r="X695" s="103">
        <v>1224</v>
      </c>
      <c r="AC695" s="113"/>
      <c r="AE695" s="113"/>
    </row>
    <row r="696" spans="1:31" s="92" customFormat="1" ht="25.5">
      <c r="A696" s="49">
        <v>14</v>
      </c>
      <c r="B696" s="121" t="s">
        <v>1455</v>
      </c>
      <c r="C696" s="49"/>
      <c r="D696" s="101"/>
      <c r="E696" s="101"/>
      <c r="F696" s="50" t="s">
        <v>1456</v>
      </c>
      <c r="G696" s="103">
        <v>1360</v>
      </c>
      <c r="H696" s="103"/>
      <c r="I696" s="103"/>
      <c r="J696" s="103"/>
      <c r="K696" s="103"/>
      <c r="L696" s="103"/>
      <c r="M696" s="103"/>
      <c r="N696" s="103"/>
      <c r="O696" s="103"/>
      <c r="P696" s="103">
        <v>828</v>
      </c>
      <c r="Q696" s="103"/>
      <c r="R696" s="103"/>
      <c r="S696" s="103"/>
      <c r="T696" s="103"/>
      <c r="U696" s="103">
        <v>376</v>
      </c>
      <c r="V696" s="103"/>
      <c r="W696" s="103"/>
      <c r="X696" s="103">
        <v>376</v>
      </c>
      <c r="AC696" s="113"/>
      <c r="AE696" s="113"/>
    </row>
    <row r="697" spans="1:31" s="92" customFormat="1" ht="25.5">
      <c r="A697" s="49">
        <v>15</v>
      </c>
      <c r="B697" s="121" t="s">
        <v>1457</v>
      </c>
      <c r="C697" s="49"/>
      <c r="D697" s="101"/>
      <c r="E697" s="101"/>
      <c r="F697" s="50" t="s">
        <v>1458</v>
      </c>
      <c r="G697" s="103">
        <v>1120</v>
      </c>
      <c r="H697" s="103"/>
      <c r="I697" s="103"/>
      <c r="J697" s="103"/>
      <c r="K697" s="103"/>
      <c r="L697" s="103"/>
      <c r="M697" s="103"/>
      <c r="N697" s="103"/>
      <c r="O697" s="103"/>
      <c r="P697" s="103">
        <v>748</v>
      </c>
      <c r="Q697" s="103"/>
      <c r="R697" s="103"/>
      <c r="S697" s="103"/>
      <c r="T697" s="103"/>
      <c r="U697" s="103">
        <v>272</v>
      </c>
      <c r="V697" s="103"/>
      <c r="W697" s="103"/>
      <c r="X697" s="103">
        <v>272</v>
      </c>
      <c r="AC697" s="113"/>
      <c r="AE697" s="113"/>
    </row>
    <row r="698" spans="1:31" s="92" customFormat="1" ht="25.5">
      <c r="A698" s="49">
        <v>16</v>
      </c>
      <c r="B698" s="121" t="s">
        <v>1459</v>
      </c>
      <c r="C698" s="49"/>
      <c r="D698" s="101"/>
      <c r="E698" s="101"/>
      <c r="F698" s="50" t="s">
        <v>1460</v>
      </c>
      <c r="G698" s="103">
        <v>416</v>
      </c>
      <c r="H698" s="103"/>
      <c r="I698" s="103"/>
      <c r="J698" s="103"/>
      <c r="K698" s="103"/>
      <c r="L698" s="103"/>
      <c r="M698" s="103"/>
      <c r="N698" s="103"/>
      <c r="O698" s="103"/>
      <c r="P698" s="103">
        <v>315</v>
      </c>
      <c r="Q698" s="103"/>
      <c r="R698" s="103"/>
      <c r="S698" s="103"/>
      <c r="T698" s="103"/>
      <c r="U698" s="103">
        <v>100</v>
      </c>
      <c r="V698" s="103"/>
      <c r="W698" s="103"/>
      <c r="X698" s="103">
        <v>100</v>
      </c>
      <c r="AC698" s="113"/>
      <c r="AE698" s="113"/>
    </row>
    <row r="699" spans="1:31" s="92" customFormat="1" ht="25.5">
      <c r="A699" s="49">
        <v>17</v>
      </c>
      <c r="B699" s="121" t="s">
        <v>1461</v>
      </c>
      <c r="C699" s="49"/>
      <c r="D699" s="101"/>
      <c r="E699" s="101"/>
      <c r="F699" s="50" t="s">
        <v>1462</v>
      </c>
      <c r="G699" s="103">
        <v>784</v>
      </c>
      <c r="H699" s="103"/>
      <c r="I699" s="103"/>
      <c r="J699" s="103"/>
      <c r="K699" s="103"/>
      <c r="L699" s="103"/>
      <c r="M699" s="103"/>
      <c r="N699" s="103"/>
      <c r="O699" s="103"/>
      <c r="P699" s="103">
        <v>615.45000000000005</v>
      </c>
      <c r="Q699" s="103"/>
      <c r="R699" s="103"/>
      <c r="S699" s="103"/>
      <c r="T699" s="103"/>
      <c r="U699" s="103">
        <v>120</v>
      </c>
      <c r="V699" s="103"/>
      <c r="W699" s="103"/>
      <c r="X699" s="103">
        <v>120</v>
      </c>
      <c r="AC699" s="113"/>
      <c r="AE699" s="113"/>
    </row>
    <row r="700" spans="1:31" s="92" customFormat="1" ht="25.5">
      <c r="A700" s="49">
        <v>18</v>
      </c>
      <c r="B700" s="121" t="s">
        <v>1463</v>
      </c>
      <c r="C700" s="49"/>
      <c r="D700" s="101"/>
      <c r="E700" s="101"/>
      <c r="F700" s="50" t="s">
        <v>1464</v>
      </c>
      <c r="G700" s="103">
        <v>2480</v>
      </c>
      <c r="H700" s="103"/>
      <c r="I700" s="103"/>
      <c r="J700" s="103"/>
      <c r="K700" s="103"/>
      <c r="L700" s="103"/>
      <c r="M700" s="103"/>
      <c r="N700" s="103"/>
      <c r="O700" s="103"/>
      <c r="P700" s="103">
        <v>1286</v>
      </c>
      <c r="Q700" s="103"/>
      <c r="R700" s="103"/>
      <c r="S700" s="103"/>
      <c r="T700" s="103"/>
      <c r="U700" s="103">
        <v>748</v>
      </c>
      <c r="V700" s="103"/>
      <c r="W700" s="103"/>
      <c r="X700" s="103">
        <v>748</v>
      </c>
      <c r="AC700" s="113"/>
      <c r="AE700" s="113"/>
    </row>
    <row r="701" spans="1:31" s="92" customFormat="1" ht="25.5">
      <c r="A701" s="49">
        <v>19</v>
      </c>
      <c r="B701" s="121" t="s">
        <v>1465</v>
      </c>
      <c r="C701" s="49"/>
      <c r="D701" s="101"/>
      <c r="E701" s="101"/>
      <c r="F701" s="82" t="s">
        <v>1466</v>
      </c>
      <c r="G701" s="103">
        <v>305</v>
      </c>
      <c r="H701" s="103"/>
      <c r="I701" s="103"/>
      <c r="J701" s="103"/>
      <c r="K701" s="103"/>
      <c r="L701" s="103"/>
      <c r="M701" s="103"/>
      <c r="N701" s="103"/>
      <c r="O701" s="103"/>
      <c r="P701" s="103">
        <v>140</v>
      </c>
      <c r="Q701" s="103"/>
      <c r="R701" s="103"/>
      <c r="S701" s="103"/>
      <c r="T701" s="103"/>
      <c r="U701" s="103">
        <v>119</v>
      </c>
      <c r="V701" s="103"/>
      <c r="W701" s="103"/>
      <c r="X701" s="103">
        <v>119</v>
      </c>
      <c r="AC701" s="113"/>
      <c r="AE701" s="113"/>
    </row>
    <row r="702" spans="1:31" s="92" customFormat="1" ht="38.25">
      <c r="A702" s="49">
        <v>20</v>
      </c>
      <c r="B702" s="121" t="s">
        <v>1467</v>
      </c>
      <c r="C702" s="49"/>
      <c r="D702" s="101"/>
      <c r="E702" s="101"/>
      <c r="F702" s="82" t="s">
        <v>1468</v>
      </c>
      <c r="G702" s="103">
        <v>447</v>
      </c>
      <c r="H702" s="103"/>
      <c r="I702" s="103"/>
      <c r="J702" s="103"/>
      <c r="K702" s="103"/>
      <c r="L702" s="103"/>
      <c r="M702" s="103"/>
      <c r="N702" s="103"/>
      <c r="O702" s="103"/>
      <c r="P702" s="103">
        <v>240</v>
      </c>
      <c r="Q702" s="103"/>
      <c r="R702" s="103"/>
      <c r="S702" s="103"/>
      <c r="T702" s="103"/>
      <c r="U702" s="103">
        <v>140</v>
      </c>
      <c r="V702" s="103"/>
      <c r="W702" s="103"/>
      <c r="X702" s="103">
        <v>140</v>
      </c>
      <c r="AC702" s="113"/>
      <c r="AE702" s="113"/>
    </row>
    <row r="703" spans="1:31" s="92" customFormat="1" ht="25.5">
      <c r="A703" s="49">
        <v>21</v>
      </c>
      <c r="B703" s="121" t="s">
        <v>1469</v>
      </c>
      <c r="C703" s="49"/>
      <c r="D703" s="101"/>
      <c r="E703" s="101"/>
      <c r="F703" s="82" t="s">
        <v>1470</v>
      </c>
      <c r="G703" s="103">
        <v>667</v>
      </c>
      <c r="H703" s="103"/>
      <c r="I703" s="103"/>
      <c r="J703" s="103"/>
      <c r="K703" s="103"/>
      <c r="L703" s="103"/>
      <c r="M703" s="103"/>
      <c r="N703" s="103"/>
      <c r="O703" s="103"/>
      <c r="P703" s="103">
        <v>378</v>
      </c>
      <c r="Q703" s="103"/>
      <c r="R703" s="103"/>
      <c r="S703" s="103"/>
      <c r="T703" s="103"/>
      <c r="U703" s="103">
        <v>188</v>
      </c>
      <c r="V703" s="103"/>
      <c r="W703" s="103"/>
      <c r="X703" s="103">
        <v>188</v>
      </c>
      <c r="AC703" s="113"/>
      <c r="AE703" s="113"/>
    </row>
    <row r="704" spans="1:31" s="92" customFormat="1" ht="25.5">
      <c r="A704" s="49">
        <v>22</v>
      </c>
      <c r="B704" s="121" t="s">
        <v>1471</v>
      </c>
      <c r="C704" s="49"/>
      <c r="D704" s="101"/>
      <c r="E704" s="101"/>
      <c r="F704" s="82" t="s">
        <v>1472</v>
      </c>
      <c r="G704" s="103">
        <v>847</v>
      </c>
      <c r="H704" s="103"/>
      <c r="I704" s="103"/>
      <c r="J704" s="103"/>
      <c r="K704" s="103"/>
      <c r="L704" s="103"/>
      <c r="M704" s="103"/>
      <c r="N704" s="103"/>
      <c r="O704" s="103"/>
      <c r="P704" s="103">
        <v>399</v>
      </c>
      <c r="Q704" s="103"/>
      <c r="R704" s="103"/>
      <c r="S704" s="103"/>
      <c r="T704" s="103"/>
      <c r="U704" s="103">
        <v>321</v>
      </c>
      <c r="V704" s="103"/>
      <c r="W704" s="103"/>
      <c r="X704" s="103">
        <v>321</v>
      </c>
      <c r="AC704" s="113"/>
      <c r="AE704" s="113"/>
    </row>
    <row r="705" spans="1:31" s="92" customFormat="1" ht="25.5">
      <c r="A705" s="49">
        <v>23</v>
      </c>
      <c r="B705" s="121" t="s">
        <v>1473</v>
      </c>
      <c r="C705" s="49"/>
      <c r="D705" s="101"/>
      <c r="E705" s="101"/>
      <c r="F705" s="82" t="s">
        <v>1474</v>
      </c>
      <c r="G705" s="103">
        <v>322</v>
      </c>
      <c r="H705" s="103"/>
      <c r="I705" s="103"/>
      <c r="J705" s="103"/>
      <c r="K705" s="103"/>
      <c r="L705" s="103"/>
      <c r="M705" s="103"/>
      <c r="N705" s="103"/>
      <c r="O705" s="103"/>
      <c r="P705" s="103">
        <v>183</v>
      </c>
      <c r="Q705" s="103"/>
      <c r="R705" s="103"/>
      <c r="S705" s="103"/>
      <c r="T705" s="103"/>
      <c r="U705" s="103">
        <v>90</v>
      </c>
      <c r="V705" s="103"/>
      <c r="W705" s="103"/>
      <c r="X705" s="103">
        <v>90</v>
      </c>
      <c r="AC705" s="113"/>
      <c r="AE705" s="113"/>
    </row>
    <row r="706" spans="1:31" s="92" customFormat="1" ht="25.5">
      <c r="A706" s="49">
        <v>24</v>
      </c>
      <c r="B706" s="121" t="s">
        <v>1475</v>
      </c>
      <c r="C706" s="49"/>
      <c r="D706" s="101"/>
      <c r="E706" s="101"/>
      <c r="F706" s="82" t="s">
        <v>1476</v>
      </c>
      <c r="G706" s="103">
        <v>426</v>
      </c>
      <c r="H706" s="103"/>
      <c r="I706" s="103"/>
      <c r="J706" s="103"/>
      <c r="K706" s="103"/>
      <c r="L706" s="103"/>
      <c r="M706" s="103"/>
      <c r="N706" s="103"/>
      <c r="O706" s="103"/>
      <c r="P706" s="103">
        <v>239</v>
      </c>
      <c r="Q706" s="103"/>
      <c r="R706" s="103"/>
      <c r="S706" s="103"/>
      <c r="T706" s="103"/>
      <c r="U706" s="103">
        <v>123</v>
      </c>
      <c r="V706" s="103"/>
      <c r="W706" s="103"/>
      <c r="X706" s="103">
        <v>123</v>
      </c>
      <c r="AC706" s="113"/>
      <c r="AE706" s="113"/>
    </row>
    <row r="707" spans="1:31" s="92" customFormat="1" ht="25.5">
      <c r="A707" s="49">
        <v>25</v>
      </c>
      <c r="B707" s="121" t="s">
        <v>1477</v>
      </c>
      <c r="C707" s="49"/>
      <c r="D707" s="101"/>
      <c r="E707" s="101"/>
      <c r="F707" s="82" t="s">
        <v>1478</v>
      </c>
      <c r="G707" s="103">
        <v>965</v>
      </c>
      <c r="H707" s="103"/>
      <c r="I707" s="103"/>
      <c r="J707" s="103"/>
      <c r="K707" s="103"/>
      <c r="L707" s="103"/>
      <c r="M707" s="103"/>
      <c r="N707" s="103"/>
      <c r="O707" s="103"/>
      <c r="P707" s="103">
        <v>563</v>
      </c>
      <c r="Q707" s="103"/>
      <c r="R707" s="103"/>
      <c r="S707" s="103"/>
      <c r="T707" s="103"/>
      <c r="U707" s="103">
        <v>257</v>
      </c>
      <c r="V707" s="103"/>
      <c r="W707" s="103"/>
      <c r="X707" s="103">
        <v>257</v>
      </c>
      <c r="AC707" s="113"/>
      <c r="AE707" s="113"/>
    </row>
    <row r="708" spans="1:31" s="92" customFormat="1" ht="25.5">
      <c r="A708" s="49">
        <v>26</v>
      </c>
      <c r="B708" s="121" t="s">
        <v>1479</v>
      </c>
      <c r="C708" s="49"/>
      <c r="D708" s="101"/>
      <c r="E708" s="101"/>
      <c r="F708" s="82" t="s">
        <v>1480</v>
      </c>
      <c r="G708" s="103">
        <v>421</v>
      </c>
      <c r="H708" s="103"/>
      <c r="I708" s="103"/>
      <c r="J708" s="103"/>
      <c r="K708" s="103"/>
      <c r="L708" s="103"/>
      <c r="M708" s="103"/>
      <c r="N708" s="103"/>
      <c r="O708" s="103"/>
      <c r="P708" s="103">
        <v>242</v>
      </c>
      <c r="Q708" s="103"/>
      <c r="R708" s="103"/>
      <c r="S708" s="103"/>
      <c r="T708" s="103"/>
      <c r="U708" s="103">
        <v>116</v>
      </c>
      <c r="V708" s="103"/>
      <c r="W708" s="103"/>
      <c r="X708" s="103">
        <v>116</v>
      </c>
      <c r="AC708" s="113"/>
      <c r="AE708" s="113"/>
    </row>
    <row r="709" spans="1:31" s="92" customFormat="1" ht="25.5">
      <c r="A709" s="49">
        <v>27</v>
      </c>
      <c r="B709" s="121" t="s">
        <v>1481</v>
      </c>
      <c r="C709" s="49"/>
      <c r="D709" s="101"/>
      <c r="E709" s="101"/>
      <c r="F709" s="82" t="s">
        <v>1482</v>
      </c>
      <c r="G709" s="103">
        <v>322</v>
      </c>
      <c r="H709" s="103"/>
      <c r="I709" s="103"/>
      <c r="J709" s="103"/>
      <c r="K709" s="103"/>
      <c r="L709" s="103"/>
      <c r="M709" s="103"/>
      <c r="N709" s="103"/>
      <c r="O709" s="103"/>
      <c r="P709" s="103">
        <v>199</v>
      </c>
      <c r="Q709" s="103"/>
      <c r="R709" s="103"/>
      <c r="S709" s="103"/>
      <c r="T709" s="103"/>
      <c r="U709" s="103">
        <v>75</v>
      </c>
      <c r="V709" s="103"/>
      <c r="W709" s="103"/>
      <c r="X709" s="103">
        <v>75</v>
      </c>
      <c r="AC709" s="113"/>
      <c r="AE709" s="113"/>
    </row>
    <row r="710" spans="1:31" s="92" customFormat="1" ht="38.25">
      <c r="A710" s="49">
        <v>28</v>
      </c>
      <c r="B710" s="121" t="s">
        <v>1483</v>
      </c>
      <c r="C710" s="49"/>
      <c r="D710" s="101"/>
      <c r="E710" s="101"/>
      <c r="F710" s="82" t="s">
        <v>1484</v>
      </c>
      <c r="G710" s="103">
        <v>276</v>
      </c>
      <c r="H710" s="103"/>
      <c r="I710" s="103"/>
      <c r="J710" s="103"/>
      <c r="K710" s="103"/>
      <c r="L710" s="103"/>
      <c r="M710" s="103"/>
      <c r="N710" s="103"/>
      <c r="O710" s="103"/>
      <c r="P710" s="103">
        <v>172</v>
      </c>
      <c r="Q710" s="103"/>
      <c r="R710" s="103"/>
      <c r="S710" s="103"/>
      <c r="T710" s="103"/>
      <c r="U710" s="103">
        <v>63</v>
      </c>
      <c r="V710" s="103"/>
      <c r="W710" s="103"/>
      <c r="X710" s="103">
        <v>63</v>
      </c>
      <c r="AC710" s="113"/>
      <c r="AE710" s="113"/>
    </row>
    <row r="711" spans="1:31" s="92" customFormat="1" ht="25.5">
      <c r="A711" s="49">
        <v>29</v>
      </c>
      <c r="B711" s="121" t="s">
        <v>1485</v>
      </c>
      <c r="C711" s="49"/>
      <c r="D711" s="101"/>
      <c r="E711" s="101"/>
      <c r="F711" s="82" t="s">
        <v>1486</v>
      </c>
      <c r="G711" s="103">
        <v>989</v>
      </c>
      <c r="H711" s="103"/>
      <c r="I711" s="103"/>
      <c r="J711" s="103"/>
      <c r="K711" s="103"/>
      <c r="L711" s="103"/>
      <c r="M711" s="103"/>
      <c r="N711" s="103"/>
      <c r="O711" s="103"/>
      <c r="P711" s="103">
        <v>623</v>
      </c>
      <c r="Q711" s="103"/>
      <c r="R711" s="103"/>
      <c r="S711" s="103"/>
      <c r="T711" s="103"/>
      <c r="U711" s="103">
        <v>217</v>
      </c>
      <c r="V711" s="103"/>
      <c r="W711" s="103"/>
      <c r="X711" s="103">
        <v>217</v>
      </c>
      <c r="AC711" s="113"/>
      <c r="AE711" s="113"/>
    </row>
    <row r="712" spans="1:31" s="92" customFormat="1" ht="38.25">
      <c r="A712" s="49">
        <v>30</v>
      </c>
      <c r="B712" s="121" t="s">
        <v>1487</v>
      </c>
      <c r="C712" s="49"/>
      <c r="D712" s="101"/>
      <c r="E712" s="101"/>
      <c r="F712" s="82" t="s">
        <v>1488</v>
      </c>
      <c r="G712" s="103">
        <v>748</v>
      </c>
      <c r="H712" s="103"/>
      <c r="I712" s="103"/>
      <c r="J712" s="103"/>
      <c r="K712" s="103"/>
      <c r="L712" s="103"/>
      <c r="M712" s="103"/>
      <c r="N712" s="103"/>
      <c r="O712" s="103"/>
      <c r="P712" s="103">
        <v>383</v>
      </c>
      <c r="Q712" s="103"/>
      <c r="R712" s="103"/>
      <c r="S712" s="103"/>
      <c r="T712" s="103"/>
      <c r="U712" s="103">
        <v>253</v>
      </c>
      <c r="V712" s="103"/>
      <c r="W712" s="103"/>
      <c r="X712" s="103">
        <v>253</v>
      </c>
      <c r="AC712" s="113"/>
      <c r="AE712" s="113"/>
    </row>
    <row r="713" spans="1:31" s="92" customFormat="1" ht="25.5">
      <c r="A713" s="49">
        <v>31</v>
      </c>
      <c r="B713" s="121" t="s">
        <v>1489</v>
      </c>
      <c r="C713" s="49"/>
      <c r="D713" s="101"/>
      <c r="E713" s="101"/>
      <c r="F713" s="82" t="s">
        <v>1490</v>
      </c>
      <c r="G713" s="103">
        <v>391</v>
      </c>
      <c r="H713" s="103"/>
      <c r="I713" s="103"/>
      <c r="J713" s="103"/>
      <c r="K713" s="103"/>
      <c r="L713" s="103"/>
      <c r="M713" s="103"/>
      <c r="N713" s="103"/>
      <c r="O713" s="103"/>
      <c r="P713" s="103">
        <v>239</v>
      </c>
      <c r="Q713" s="103"/>
      <c r="R713" s="103"/>
      <c r="S713" s="103"/>
      <c r="T713" s="103"/>
      <c r="U713" s="103">
        <v>93</v>
      </c>
      <c r="V713" s="103"/>
      <c r="W713" s="103"/>
      <c r="X713" s="103">
        <v>93</v>
      </c>
      <c r="AC713" s="113"/>
      <c r="AE713" s="113"/>
    </row>
    <row r="714" spans="1:31" s="92" customFormat="1" ht="25.5">
      <c r="A714" s="49">
        <v>32</v>
      </c>
      <c r="B714" s="121" t="s">
        <v>1491</v>
      </c>
      <c r="C714" s="49"/>
      <c r="D714" s="101"/>
      <c r="E714" s="101"/>
      <c r="F714" s="82" t="s">
        <v>1492</v>
      </c>
      <c r="G714" s="103">
        <v>426</v>
      </c>
      <c r="H714" s="103"/>
      <c r="I714" s="103"/>
      <c r="J714" s="103"/>
      <c r="K714" s="103"/>
      <c r="L714" s="103"/>
      <c r="M714" s="103"/>
      <c r="N714" s="103"/>
      <c r="O714" s="103"/>
      <c r="P714" s="103">
        <v>320</v>
      </c>
      <c r="Q714" s="103"/>
      <c r="R714" s="103"/>
      <c r="S714" s="103"/>
      <c r="T714" s="103"/>
      <c r="U714" s="103">
        <v>42</v>
      </c>
      <c r="V714" s="103"/>
      <c r="W714" s="103"/>
      <c r="X714" s="103">
        <v>42</v>
      </c>
      <c r="AC714" s="113"/>
      <c r="AE714" s="113"/>
    </row>
    <row r="715" spans="1:31" s="92" customFormat="1" ht="25.5">
      <c r="A715" s="49">
        <v>33</v>
      </c>
      <c r="B715" s="121" t="s">
        <v>1493</v>
      </c>
      <c r="C715" s="49"/>
      <c r="D715" s="101"/>
      <c r="E715" s="101"/>
      <c r="F715" s="82" t="s">
        <v>1494</v>
      </c>
      <c r="G715" s="103">
        <v>495</v>
      </c>
      <c r="H715" s="103"/>
      <c r="I715" s="103"/>
      <c r="J715" s="103"/>
      <c r="K715" s="103"/>
      <c r="L715" s="103"/>
      <c r="M715" s="103"/>
      <c r="N715" s="103"/>
      <c r="O715" s="103"/>
      <c r="P715" s="103">
        <v>320</v>
      </c>
      <c r="Q715" s="103"/>
      <c r="R715" s="103"/>
      <c r="S715" s="103"/>
      <c r="T715" s="103"/>
      <c r="U715" s="103">
        <v>100</v>
      </c>
      <c r="V715" s="103"/>
      <c r="W715" s="103"/>
      <c r="X715" s="103">
        <v>100</v>
      </c>
      <c r="AC715" s="113"/>
      <c r="AE715" s="113"/>
    </row>
    <row r="716" spans="1:31" ht="18.75">
      <c r="A716" s="83" t="s">
        <v>1495</v>
      </c>
      <c r="B716" s="112" t="s">
        <v>1496</v>
      </c>
      <c r="C716" s="49"/>
      <c r="D716" s="101"/>
      <c r="E716" s="101"/>
      <c r="F716" s="49"/>
      <c r="G716" s="90">
        <f t="shared" ref="G716:X716" si="45">G717</f>
        <v>10746</v>
      </c>
      <c r="H716" s="90">
        <f t="shared" si="45"/>
        <v>0</v>
      </c>
      <c r="I716" s="90">
        <f t="shared" si="45"/>
        <v>0</v>
      </c>
      <c r="J716" s="90">
        <f t="shared" si="45"/>
        <v>0</v>
      </c>
      <c r="K716" s="90">
        <f t="shared" si="45"/>
        <v>0</v>
      </c>
      <c r="L716" s="90">
        <f t="shared" si="45"/>
        <v>0</v>
      </c>
      <c r="M716" s="90">
        <f t="shared" si="45"/>
        <v>0</v>
      </c>
      <c r="N716" s="90">
        <f t="shared" si="45"/>
        <v>0</v>
      </c>
      <c r="O716" s="90">
        <f t="shared" si="45"/>
        <v>0</v>
      </c>
      <c r="P716" s="90">
        <f t="shared" si="45"/>
        <v>8575</v>
      </c>
      <c r="Q716" s="90">
        <f t="shared" si="45"/>
        <v>0</v>
      </c>
      <c r="R716" s="90">
        <f t="shared" si="45"/>
        <v>0</v>
      </c>
      <c r="S716" s="90">
        <f t="shared" si="45"/>
        <v>0</v>
      </c>
      <c r="T716" s="90">
        <f t="shared" si="45"/>
        <v>0</v>
      </c>
      <c r="U716" s="90">
        <f t="shared" si="45"/>
        <v>1800</v>
      </c>
      <c r="V716" s="90">
        <f t="shared" si="45"/>
        <v>0</v>
      </c>
      <c r="W716" s="90">
        <f t="shared" si="45"/>
        <v>0</v>
      </c>
      <c r="X716" s="90">
        <f t="shared" si="45"/>
        <v>1800</v>
      </c>
      <c r="AC716" s="43"/>
      <c r="AE716" s="43"/>
    </row>
    <row r="717" spans="1:31" s="92" customFormat="1" ht="25.5">
      <c r="A717" s="83"/>
      <c r="B717" s="45" t="s">
        <v>1009</v>
      </c>
      <c r="C717" s="83"/>
      <c r="D717" s="91"/>
      <c r="E717" s="91"/>
      <c r="F717" s="83"/>
      <c r="G717" s="90">
        <f t="shared" ref="G717:X717" si="46">SUM(G718:G720)</f>
        <v>10746</v>
      </c>
      <c r="H717" s="90">
        <f t="shared" si="46"/>
        <v>0</v>
      </c>
      <c r="I717" s="90">
        <f t="shared" si="46"/>
        <v>0</v>
      </c>
      <c r="J717" s="90">
        <f t="shared" si="46"/>
        <v>0</v>
      </c>
      <c r="K717" s="90">
        <f t="shared" si="46"/>
        <v>0</v>
      </c>
      <c r="L717" s="90">
        <f t="shared" si="46"/>
        <v>0</v>
      </c>
      <c r="M717" s="90">
        <f t="shared" si="46"/>
        <v>0</v>
      </c>
      <c r="N717" s="90">
        <f t="shared" si="46"/>
        <v>0</v>
      </c>
      <c r="O717" s="90">
        <f t="shared" si="46"/>
        <v>0</v>
      </c>
      <c r="P717" s="90">
        <f t="shared" si="46"/>
        <v>8575</v>
      </c>
      <c r="Q717" s="90">
        <f t="shared" si="46"/>
        <v>0</v>
      </c>
      <c r="R717" s="90">
        <f t="shared" si="46"/>
        <v>0</v>
      </c>
      <c r="S717" s="90">
        <f t="shared" si="46"/>
        <v>0</v>
      </c>
      <c r="T717" s="90">
        <f t="shared" si="46"/>
        <v>0</v>
      </c>
      <c r="U717" s="90">
        <f t="shared" si="46"/>
        <v>1800</v>
      </c>
      <c r="V717" s="90">
        <f t="shared" si="46"/>
        <v>0</v>
      </c>
      <c r="W717" s="90">
        <f t="shared" si="46"/>
        <v>0</v>
      </c>
      <c r="X717" s="90">
        <f t="shared" si="46"/>
        <v>1800</v>
      </c>
      <c r="AC717" s="113"/>
      <c r="AE717" s="113"/>
    </row>
    <row r="718" spans="1:31" s="92" customFormat="1" ht="25.5">
      <c r="A718" s="49">
        <v>1</v>
      </c>
      <c r="B718" s="48" t="s">
        <v>1497</v>
      </c>
      <c r="C718" s="49"/>
      <c r="D718" s="101"/>
      <c r="E718" s="101"/>
      <c r="F718" s="50" t="s">
        <v>1498</v>
      </c>
      <c r="G718" s="103">
        <v>3431</v>
      </c>
      <c r="H718" s="103"/>
      <c r="I718" s="103"/>
      <c r="J718" s="103"/>
      <c r="K718" s="103"/>
      <c r="L718" s="103"/>
      <c r="M718" s="103"/>
      <c r="N718" s="103"/>
      <c r="O718" s="103"/>
      <c r="P718" s="103">
        <v>3088</v>
      </c>
      <c r="Q718" s="103"/>
      <c r="R718" s="103"/>
      <c r="S718" s="103"/>
      <c r="T718" s="103"/>
      <c r="U718" s="103">
        <v>300</v>
      </c>
      <c r="V718" s="103"/>
      <c r="W718" s="103"/>
      <c r="X718" s="103">
        <v>300</v>
      </c>
      <c r="AC718" s="113"/>
      <c r="AE718" s="113"/>
    </row>
    <row r="719" spans="1:31" s="92" customFormat="1" ht="38.25">
      <c r="A719" s="49">
        <v>2</v>
      </c>
      <c r="B719" s="48" t="s">
        <v>1499</v>
      </c>
      <c r="C719" s="49"/>
      <c r="D719" s="101"/>
      <c r="E719" s="101"/>
      <c r="F719" s="50" t="s">
        <v>1500</v>
      </c>
      <c r="G719" s="103">
        <v>3865</v>
      </c>
      <c r="H719" s="103"/>
      <c r="I719" s="103"/>
      <c r="J719" s="103"/>
      <c r="K719" s="103"/>
      <c r="L719" s="103"/>
      <c r="M719" s="103"/>
      <c r="N719" s="103"/>
      <c r="O719" s="103"/>
      <c r="P719" s="103">
        <v>2899</v>
      </c>
      <c r="Q719" s="103"/>
      <c r="R719" s="103"/>
      <c r="S719" s="103"/>
      <c r="T719" s="103"/>
      <c r="U719" s="103">
        <v>800</v>
      </c>
      <c r="V719" s="103"/>
      <c r="W719" s="103"/>
      <c r="X719" s="103">
        <v>800</v>
      </c>
      <c r="AC719" s="113"/>
      <c r="AE719" s="113"/>
    </row>
    <row r="720" spans="1:31" s="92" customFormat="1" ht="25.5">
      <c r="A720" s="49">
        <v>3</v>
      </c>
      <c r="B720" s="48" t="s">
        <v>1501</v>
      </c>
      <c r="C720" s="49"/>
      <c r="D720" s="101"/>
      <c r="E720" s="101"/>
      <c r="F720" s="50" t="s">
        <v>1502</v>
      </c>
      <c r="G720" s="103">
        <v>3450</v>
      </c>
      <c r="H720" s="103"/>
      <c r="I720" s="103"/>
      <c r="J720" s="103"/>
      <c r="K720" s="103"/>
      <c r="L720" s="103"/>
      <c r="M720" s="103"/>
      <c r="N720" s="103"/>
      <c r="O720" s="103"/>
      <c r="P720" s="103">
        <v>2588</v>
      </c>
      <c r="Q720" s="103"/>
      <c r="R720" s="103"/>
      <c r="S720" s="103"/>
      <c r="T720" s="103"/>
      <c r="U720" s="103">
        <v>700</v>
      </c>
      <c r="V720" s="103"/>
      <c r="W720" s="103"/>
      <c r="X720" s="103">
        <v>700</v>
      </c>
      <c r="AC720" s="113"/>
      <c r="AE720" s="113"/>
    </row>
    <row r="721" spans="1:31" ht="18.75">
      <c r="A721" s="83" t="s">
        <v>1503</v>
      </c>
      <c r="B721" s="112" t="s">
        <v>1504</v>
      </c>
      <c r="C721" s="49"/>
      <c r="D721" s="101"/>
      <c r="E721" s="101"/>
      <c r="F721" s="49"/>
      <c r="G721" s="90">
        <f t="shared" ref="G721:X721" si="47">G722</f>
        <v>3680</v>
      </c>
      <c r="H721" s="90">
        <f t="shared" si="47"/>
        <v>0</v>
      </c>
      <c r="I721" s="90">
        <f t="shared" si="47"/>
        <v>0</v>
      </c>
      <c r="J721" s="90">
        <f t="shared" si="47"/>
        <v>0</v>
      </c>
      <c r="K721" s="90">
        <f t="shared" si="47"/>
        <v>0</v>
      </c>
      <c r="L721" s="90">
        <f t="shared" si="47"/>
        <v>0</v>
      </c>
      <c r="M721" s="90">
        <f t="shared" si="47"/>
        <v>0</v>
      </c>
      <c r="N721" s="90">
        <f t="shared" si="47"/>
        <v>0</v>
      </c>
      <c r="O721" s="90">
        <f t="shared" si="47"/>
        <v>0</v>
      </c>
      <c r="P721" s="90">
        <f t="shared" si="47"/>
        <v>2760</v>
      </c>
      <c r="Q721" s="90">
        <f t="shared" si="47"/>
        <v>0</v>
      </c>
      <c r="R721" s="90">
        <f t="shared" si="47"/>
        <v>0</v>
      </c>
      <c r="S721" s="90">
        <f t="shared" si="47"/>
        <v>0</v>
      </c>
      <c r="T721" s="90">
        <f t="shared" si="47"/>
        <v>0</v>
      </c>
      <c r="U721" s="90">
        <f t="shared" si="47"/>
        <v>700</v>
      </c>
      <c r="V721" s="90">
        <f t="shared" si="47"/>
        <v>0</v>
      </c>
      <c r="W721" s="90">
        <f t="shared" si="47"/>
        <v>0</v>
      </c>
      <c r="X721" s="90">
        <f t="shared" si="47"/>
        <v>700</v>
      </c>
      <c r="AC721" s="43"/>
      <c r="AE721" s="43"/>
    </row>
    <row r="722" spans="1:31" s="92" customFormat="1" ht="25.5">
      <c r="A722" s="83"/>
      <c r="B722" s="45" t="s">
        <v>1009</v>
      </c>
      <c r="C722" s="83"/>
      <c r="D722" s="91"/>
      <c r="E722" s="91"/>
      <c r="F722" s="83"/>
      <c r="G722" s="90">
        <f t="shared" ref="G722:X722" si="48">SUM(G723)</f>
        <v>3680</v>
      </c>
      <c r="H722" s="90">
        <f t="shared" si="48"/>
        <v>0</v>
      </c>
      <c r="I722" s="90">
        <f t="shared" si="48"/>
        <v>0</v>
      </c>
      <c r="J722" s="90">
        <f t="shared" si="48"/>
        <v>0</v>
      </c>
      <c r="K722" s="90">
        <f t="shared" si="48"/>
        <v>0</v>
      </c>
      <c r="L722" s="90">
        <f t="shared" si="48"/>
        <v>0</v>
      </c>
      <c r="M722" s="90">
        <f t="shared" si="48"/>
        <v>0</v>
      </c>
      <c r="N722" s="90">
        <f t="shared" si="48"/>
        <v>0</v>
      </c>
      <c r="O722" s="90">
        <f t="shared" si="48"/>
        <v>0</v>
      </c>
      <c r="P722" s="90">
        <f t="shared" si="48"/>
        <v>2760</v>
      </c>
      <c r="Q722" s="90">
        <f t="shared" si="48"/>
        <v>0</v>
      </c>
      <c r="R722" s="90">
        <f t="shared" si="48"/>
        <v>0</v>
      </c>
      <c r="S722" s="90">
        <f t="shared" si="48"/>
        <v>0</v>
      </c>
      <c r="T722" s="90">
        <f t="shared" si="48"/>
        <v>0</v>
      </c>
      <c r="U722" s="90">
        <f t="shared" si="48"/>
        <v>700</v>
      </c>
      <c r="V722" s="90">
        <f t="shared" si="48"/>
        <v>0</v>
      </c>
      <c r="W722" s="90">
        <f t="shared" si="48"/>
        <v>0</v>
      </c>
      <c r="X722" s="90">
        <f t="shared" si="48"/>
        <v>700</v>
      </c>
      <c r="AC722" s="113"/>
      <c r="AE722" s="113"/>
    </row>
    <row r="723" spans="1:31" ht="25.5">
      <c r="A723" s="49"/>
      <c r="B723" s="48" t="s">
        <v>1505</v>
      </c>
      <c r="C723" s="49"/>
      <c r="D723" s="101"/>
      <c r="E723" s="101"/>
      <c r="F723" s="50" t="s">
        <v>1506</v>
      </c>
      <c r="G723" s="118">
        <v>3680</v>
      </c>
      <c r="H723" s="101"/>
      <c r="I723" s="101"/>
      <c r="J723" s="118"/>
      <c r="K723" s="103"/>
      <c r="L723" s="101"/>
      <c r="M723" s="101"/>
      <c r="N723" s="101"/>
      <c r="O723" s="101"/>
      <c r="P723" s="53">
        <v>2760</v>
      </c>
      <c r="Q723" s="101"/>
      <c r="R723" s="101"/>
      <c r="S723" s="53"/>
      <c r="T723" s="53"/>
      <c r="U723" s="53">
        <v>700</v>
      </c>
      <c r="V723" s="101"/>
      <c r="W723" s="101"/>
      <c r="X723" s="53">
        <v>700</v>
      </c>
      <c r="AC723" s="43"/>
      <c r="AE723" s="43"/>
    </row>
    <row r="724" spans="1:31" s="43" customFormat="1" ht="18.75">
      <c r="A724" s="44" t="s">
        <v>1507</v>
      </c>
      <c r="B724" s="57" t="s">
        <v>1508</v>
      </c>
      <c r="C724" s="46"/>
      <c r="D724" s="46"/>
      <c r="E724" s="46"/>
      <c r="F724" s="46"/>
      <c r="G724" s="37">
        <f>+SUM(G725:G725)</f>
        <v>65000</v>
      </c>
      <c r="H724" s="37">
        <f>+SUM(H725:H725)</f>
        <v>0</v>
      </c>
      <c r="I724" s="37">
        <f>+SUM(I725:I725)</f>
        <v>0</v>
      </c>
      <c r="J724" s="37">
        <f>+SUM(J725:J725)</f>
        <v>25000</v>
      </c>
      <c r="K724" s="37"/>
      <c r="L724" s="37">
        <f t="shared" ref="L724:S724" si="49">+SUM(L725:L725)</f>
        <v>0</v>
      </c>
      <c r="M724" s="37">
        <f t="shared" si="49"/>
        <v>0</v>
      </c>
      <c r="N724" s="37">
        <f t="shared" si="49"/>
        <v>0</v>
      </c>
      <c r="O724" s="37">
        <f t="shared" si="49"/>
        <v>0</v>
      </c>
      <c r="P724" s="37">
        <f t="shared" si="49"/>
        <v>63800</v>
      </c>
      <c r="Q724" s="37">
        <f t="shared" si="49"/>
        <v>0</v>
      </c>
      <c r="R724" s="37">
        <f t="shared" si="49"/>
        <v>0</v>
      </c>
      <c r="S724" s="37">
        <f t="shared" si="49"/>
        <v>23800</v>
      </c>
      <c r="T724" s="37"/>
      <c r="U724" s="37">
        <f>+SUM(U725:U725)</f>
        <v>1200</v>
      </c>
      <c r="V724" s="37">
        <f>+SUM(V725:V725)</f>
        <v>0</v>
      </c>
      <c r="W724" s="37">
        <f>+SUM(W725:W725)</f>
        <v>0</v>
      </c>
      <c r="X724" s="37">
        <f>+SUM(X725:X725)</f>
        <v>1200</v>
      </c>
      <c r="Y724" s="2" t="s">
        <v>25</v>
      </c>
    </row>
    <row r="725" spans="1:31" ht="25.5">
      <c r="A725" s="122">
        <v>1</v>
      </c>
      <c r="B725" s="115" t="s">
        <v>1509</v>
      </c>
      <c r="C725" s="123" t="s">
        <v>1510</v>
      </c>
      <c r="D725" s="101"/>
      <c r="E725" s="101"/>
      <c r="F725" s="50" t="s">
        <v>1511</v>
      </c>
      <c r="G725" s="124">
        <v>65000</v>
      </c>
      <c r="H725" s="124"/>
      <c r="I725" s="124"/>
      <c r="J725" s="124">
        <v>25000</v>
      </c>
      <c r="K725" s="124">
        <v>40000</v>
      </c>
      <c r="L725" s="124"/>
      <c r="M725" s="124"/>
      <c r="N725" s="124"/>
      <c r="O725" s="124"/>
      <c r="P725" s="124">
        <v>63800</v>
      </c>
      <c r="Q725" s="124"/>
      <c r="R725" s="124"/>
      <c r="S725" s="124">
        <v>23800</v>
      </c>
      <c r="T725" s="124"/>
      <c r="U725" s="124">
        <v>1200</v>
      </c>
      <c r="V725" s="124"/>
      <c r="W725" s="124"/>
      <c r="X725" s="124">
        <v>1200</v>
      </c>
      <c r="Y725" s="2" t="s">
        <v>25</v>
      </c>
      <c r="AC725" s="43"/>
      <c r="AE725" s="43"/>
    </row>
    <row r="726" spans="1:31" s="43" customFormat="1" ht="18.75">
      <c r="A726" s="44" t="s">
        <v>1512</v>
      </c>
      <c r="B726" s="57" t="s">
        <v>1513</v>
      </c>
      <c r="C726" s="46"/>
      <c r="D726" s="46"/>
      <c r="E726" s="46"/>
      <c r="F726" s="46"/>
      <c r="G726" s="37">
        <f>G727+G730</f>
        <v>605389</v>
      </c>
      <c r="H726" s="37">
        <f t="shared" ref="H726:X726" si="50">H727+H730</f>
        <v>460206</v>
      </c>
      <c r="I726" s="37">
        <f t="shared" si="50"/>
        <v>0</v>
      </c>
      <c r="J726" s="37">
        <f t="shared" si="50"/>
        <v>145183</v>
      </c>
      <c r="K726" s="37">
        <f t="shared" si="50"/>
        <v>0</v>
      </c>
      <c r="L726" s="37">
        <f t="shared" si="50"/>
        <v>0</v>
      </c>
      <c r="M726" s="37">
        <f t="shared" si="50"/>
        <v>0</v>
      </c>
      <c r="N726" s="37">
        <f t="shared" si="50"/>
        <v>0</v>
      </c>
      <c r="O726" s="37">
        <f t="shared" si="50"/>
        <v>0</v>
      </c>
      <c r="P726" s="37">
        <f t="shared" si="50"/>
        <v>9453</v>
      </c>
      <c r="Q726" s="37">
        <f t="shared" si="50"/>
        <v>0</v>
      </c>
      <c r="R726" s="37">
        <f t="shared" si="50"/>
        <v>0</v>
      </c>
      <c r="S726" s="37">
        <f t="shared" si="50"/>
        <v>9453</v>
      </c>
      <c r="T726" s="37">
        <f t="shared" si="50"/>
        <v>0</v>
      </c>
      <c r="U726" s="37">
        <f t="shared" si="50"/>
        <v>79861</v>
      </c>
      <c r="V726" s="37">
        <f t="shared" si="50"/>
        <v>0</v>
      </c>
      <c r="W726" s="37">
        <f t="shared" si="50"/>
        <v>0</v>
      </c>
      <c r="X726" s="37">
        <f t="shared" si="50"/>
        <v>79861</v>
      </c>
      <c r="Y726" s="2"/>
    </row>
    <row r="727" spans="1:31" s="43" customFormat="1" ht="25.5">
      <c r="A727" s="44" t="s">
        <v>26</v>
      </c>
      <c r="B727" s="45" t="s">
        <v>1009</v>
      </c>
      <c r="C727" s="46"/>
      <c r="D727" s="46"/>
      <c r="E727" s="46"/>
      <c r="F727" s="46"/>
      <c r="G727" s="37">
        <f>SUM(G728:G729)</f>
        <v>136659</v>
      </c>
      <c r="H727" s="37">
        <f t="shared" ref="H727:X727" si="51">SUM(H728:H729)</f>
        <v>102666</v>
      </c>
      <c r="I727" s="37">
        <f t="shared" si="51"/>
        <v>0</v>
      </c>
      <c r="J727" s="37">
        <f t="shared" si="51"/>
        <v>33993</v>
      </c>
      <c r="K727" s="37">
        <f t="shared" si="51"/>
        <v>0</v>
      </c>
      <c r="L727" s="37">
        <f t="shared" si="51"/>
        <v>0</v>
      </c>
      <c r="M727" s="37">
        <f t="shared" si="51"/>
        <v>0</v>
      </c>
      <c r="N727" s="37">
        <f t="shared" si="51"/>
        <v>0</v>
      </c>
      <c r="O727" s="37">
        <f t="shared" si="51"/>
        <v>0</v>
      </c>
      <c r="P727" s="37">
        <f t="shared" si="51"/>
        <v>9453</v>
      </c>
      <c r="Q727" s="37">
        <f t="shared" si="51"/>
        <v>0</v>
      </c>
      <c r="R727" s="37">
        <f t="shared" si="51"/>
        <v>0</v>
      </c>
      <c r="S727" s="37">
        <f t="shared" si="51"/>
        <v>9453</v>
      </c>
      <c r="T727" s="37">
        <f t="shared" si="51"/>
        <v>0</v>
      </c>
      <c r="U727" s="37">
        <f t="shared" si="51"/>
        <v>6632</v>
      </c>
      <c r="V727" s="37">
        <f t="shared" si="51"/>
        <v>0</v>
      </c>
      <c r="W727" s="37">
        <f t="shared" si="51"/>
        <v>0</v>
      </c>
      <c r="X727" s="37">
        <f t="shared" si="51"/>
        <v>6632</v>
      </c>
      <c r="Y727" s="2"/>
    </row>
    <row r="728" spans="1:31" ht="51">
      <c r="A728" s="122">
        <v>1</v>
      </c>
      <c r="B728" s="125" t="s">
        <v>1514</v>
      </c>
      <c r="C728" s="123" t="s">
        <v>1510</v>
      </c>
      <c r="D728" s="101"/>
      <c r="E728" s="101"/>
      <c r="F728" s="50" t="s">
        <v>1515</v>
      </c>
      <c r="G728" s="126">
        <v>118590</v>
      </c>
      <c r="H728" s="126">
        <v>102666</v>
      </c>
      <c r="I728" s="124"/>
      <c r="J728" s="126">
        <v>15924</v>
      </c>
      <c r="K728" s="126"/>
      <c r="L728" s="124"/>
      <c r="M728" s="124"/>
      <c r="N728" s="124"/>
      <c r="O728" s="124"/>
      <c r="P728" s="124"/>
      <c r="Q728" s="124"/>
      <c r="R728" s="124"/>
      <c r="S728" s="124"/>
      <c r="T728" s="124"/>
      <c r="U728" s="124">
        <f>V728+W728+X728</f>
        <v>3632</v>
      </c>
      <c r="V728" s="124"/>
      <c r="W728" s="124"/>
      <c r="X728" s="124">
        <v>3632</v>
      </c>
      <c r="AC728" s="43"/>
      <c r="AE728" s="43"/>
    </row>
    <row r="729" spans="1:31" ht="25.5">
      <c r="A729" s="122">
        <v>2</v>
      </c>
      <c r="B729" s="48" t="s">
        <v>1516</v>
      </c>
      <c r="C729" s="127" t="s">
        <v>1510</v>
      </c>
      <c r="D729" s="101"/>
      <c r="E729" s="101"/>
      <c r="F729" s="128" t="s">
        <v>1517</v>
      </c>
      <c r="G729" s="126">
        <v>18069</v>
      </c>
      <c r="H729" s="126"/>
      <c r="I729" s="124"/>
      <c r="J729" s="126">
        <v>18069</v>
      </c>
      <c r="K729" s="126"/>
      <c r="L729" s="124"/>
      <c r="M729" s="124"/>
      <c r="N729" s="124"/>
      <c r="O729" s="124"/>
      <c r="P729" s="124">
        <v>9453</v>
      </c>
      <c r="Q729" s="124"/>
      <c r="R729" s="124"/>
      <c r="S729" s="124">
        <v>9453</v>
      </c>
      <c r="T729" s="124"/>
      <c r="U729" s="124">
        <v>3000</v>
      </c>
      <c r="V729" s="124"/>
      <c r="W729" s="124"/>
      <c r="X729" s="124">
        <v>3000</v>
      </c>
      <c r="AC729" s="43"/>
      <c r="AE729" s="43"/>
    </row>
    <row r="730" spans="1:31" s="135" customFormat="1" ht="25.5">
      <c r="A730" s="129" t="s">
        <v>76</v>
      </c>
      <c r="B730" s="130" t="s">
        <v>77</v>
      </c>
      <c r="C730" s="131"/>
      <c r="D730" s="132"/>
      <c r="E730" s="132"/>
      <c r="F730" s="133"/>
      <c r="G730" s="134">
        <f>G731</f>
        <v>468730</v>
      </c>
      <c r="H730" s="134">
        <f t="shared" ref="H730:X730" si="52">H731</f>
        <v>357540</v>
      </c>
      <c r="I730" s="134">
        <f t="shared" si="52"/>
        <v>0</v>
      </c>
      <c r="J730" s="134">
        <f t="shared" si="52"/>
        <v>111190</v>
      </c>
      <c r="K730" s="134">
        <f t="shared" si="52"/>
        <v>0</v>
      </c>
      <c r="L730" s="134">
        <f t="shared" si="52"/>
        <v>0</v>
      </c>
      <c r="M730" s="134">
        <f t="shared" si="52"/>
        <v>0</v>
      </c>
      <c r="N730" s="134">
        <f t="shared" si="52"/>
        <v>0</v>
      </c>
      <c r="O730" s="134">
        <f t="shared" si="52"/>
        <v>0</v>
      </c>
      <c r="P730" s="134">
        <f t="shared" si="52"/>
        <v>0</v>
      </c>
      <c r="Q730" s="134">
        <f t="shared" si="52"/>
        <v>0</v>
      </c>
      <c r="R730" s="134">
        <f t="shared" si="52"/>
        <v>0</v>
      </c>
      <c r="S730" s="134">
        <f t="shared" si="52"/>
        <v>0</v>
      </c>
      <c r="T730" s="134">
        <f t="shared" si="52"/>
        <v>0</v>
      </c>
      <c r="U730" s="134">
        <f t="shared" si="52"/>
        <v>73229</v>
      </c>
      <c r="V730" s="134">
        <f t="shared" si="52"/>
        <v>0</v>
      </c>
      <c r="W730" s="134">
        <f t="shared" si="52"/>
        <v>0</v>
      </c>
      <c r="X730" s="134">
        <f t="shared" si="52"/>
        <v>73229</v>
      </c>
      <c r="AC730" s="136"/>
      <c r="AE730" s="136"/>
    </row>
    <row r="731" spans="1:31" ht="63.75">
      <c r="A731" s="122">
        <v>1</v>
      </c>
      <c r="B731" s="125" t="s">
        <v>1518</v>
      </c>
      <c r="C731" s="127" t="s">
        <v>1510</v>
      </c>
      <c r="D731" s="101"/>
      <c r="E731" s="101"/>
      <c r="F731" s="128" t="s">
        <v>1519</v>
      </c>
      <c r="G731" s="126">
        <v>468730</v>
      </c>
      <c r="H731" s="126">
        <v>357540</v>
      </c>
      <c r="I731" s="124"/>
      <c r="J731" s="126">
        <v>111190</v>
      </c>
      <c r="K731" s="126"/>
      <c r="L731" s="124"/>
      <c r="M731" s="124"/>
      <c r="N731" s="124"/>
      <c r="O731" s="124"/>
      <c r="P731" s="124"/>
      <c r="Q731" s="124"/>
      <c r="R731" s="124"/>
      <c r="S731" s="124"/>
      <c r="T731" s="124"/>
      <c r="U731" s="124">
        <v>73229</v>
      </c>
      <c r="V731" s="124"/>
      <c r="W731" s="124"/>
      <c r="X731" s="124">
        <v>73229</v>
      </c>
      <c r="AC731" s="43"/>
      <c r="AE731" s="43"/>
    </row>
    <row r="732" spans="1:31" s="43" customFormat="1" ht="18.75">
      <c r="A732" s="44" t="s">
        <v>1520</v>
      </c>
      <c r="B732" s="57" t="s">
        <v>1521</v>
      </c>
      <c r="C732" s="46"/>
      <c r="D732" s="46"/>
      <c r="E732" s="46"/>
      <c r="F732" s="46"/>
      <c r="G732" s="37">
        <f>SUM(G733:G736)</f>
        <v>81747</v>
      </c>
      <c r="H732" s="37">
        <f t="shared" ref="H732:V732" si="53">SUM(H733:H736)</f>
        <v>0</v>
      </c>
      <c r="I732" s="37">
        <f t="shared" si="53"/>
        <v>0</v>
      </c>
      <c r="J732" s="37">
        <f t="shared" si="53"/>
        <v>81747</v>
      </c>
      <c r="K732" s="37">
        <f t="shared" si="53"/>
        <v>0</v>
      </c>
      <c r="L732" s="37">
        <f t="shared" si="53"/>
        <v>0</v>
      </c>
      <c r="M732" s="37">
        <f t="shared" si="53"/>
        <v>0</v>
      </c>
      <c r="N732" s="37">
        <f t="shared" si="53"/>
        <v>0</v>
      </c>
      <c r="O732" s="37">
        <f t="shared" si="53"/>
        <v>0</v>
      </c>
      <c r="P732" s="37">
        <f t="shared" si="53"/>
        <v>9807</v>
      </c>
      <c r="Q732" s="37">
        <f t="shared" si="53"/>
        <v>0</v>
      </c>
      <c r="R732" s="37">
        <f t="shared" si="53"/>
        <v>0</v>
      </c>
      <c r="S732" s="37">
        <f t="shared" si="53"/>
        <v>9807</v>
      </c>
      <c r="T732" s="37">
        <f t="shared" si="53"/>
        <v>0</v>
      </c>
      <c r="U732" s="37">
        <f t="shared" si="53"/>
        <v>17500</v>
      </c>
      <c r="V732" s="37">
        <f t="shared" si="53"/>
        <v>0</v>
      </c>
      <c r="W732" s="37">
        <f>SUM(W733:W736)</f>
        <v>0</v>
      </c>
      <c r="X732" s="37">
        <f>SUM(X733:X736)</f>
        <v>17500</v>
      </c>
      <c r="Y732" s="2" t="s">
        <v>25</v>
      </c>
    </row>
    <row r="733" spans="1:31" s="43" customFormat="1" ht="38.25">
      <c r="A733" s="60" t="s">
        <v>110</v>
      </c>
      <c r="B733" s="48" t="s">
        <v>1522</v>
      </c>
      <c r="C733" s="46"/>
      <c r="D733" s="46"/>
      <c r="E733" s="46"/>
      <c r="F733" s="50" t="s">
        <v>1523</v>
      </c>
      <c r="G733" s="137">
        <v>10000</v>
      </c>
      <c r="H733" s="61"/>
      <c r="I733" s="61"/>
      <c r="J733" s="58">
        <v>10000</v>
      </c>
      <c r="K733" s="61"/>
      <c r="L733" s="61"/>
      <c r="M733" s="61"/>
      <c r="N733" s="61"/>
      <c r="O733" s="61"/>
      <c r="P733" s="61">
        <v>9000</v>
      </c>
      <c r="Q733" s="61"/>
      <c r="R733" s="61"/>
      <c r="S733" s="61">
        <v>9000</v>
      </c>
      <c r="T733" s="61"/>
      <c r="U733" s="61">
        <v>500</v>
      </c>
      <c r="V733" s="61"/>
      <c r="W733" s="61"/>
      <c r="X733" s="61">
        <v>500</v>
      </c>
      <c r="Y733" s="2"/>
    </row>
    <row r="734" spans="1:31" s="43" customFormat="1" ht="51">
      <c r="A734" s="60" t="s">
        <v>113</v>
      </c>
      <c r="B734" s="48" t="s">
        <v>1524</v>
      </c>
      <c r="C734" s="46"/>
      <c r="D734" s="46"/>
      <c r="E734" s="46"/>
      <c r="F734" s="50" t="s">
        <v>151</v>
      </c>
      <c r="G734" s="137">
        <v>14958</v>
      </c>
      <c r="H734" s="61"/>
      <c r="I734" s="61"/>
      <c r="J734" s="58">
        <v>14958</v>
      </c>
      <c r="K734" s="61"/>
      <c r="L734" s="61"/>
      <c r="M734" s="61"/>
      <c r="N734" s="61"/>
      <c r="O734" s="61"/>
      <c r="P734" s="61">
        <v>307</v>
      </c>
      <c r="Q734" s="61"/>
      <c r="R734" s="61"/>
      <c r="S734" s="61">
        <v>307</v>
      </c>
      <c r="T734" s="61"/>
      <c r="U734" s="61">
        <v>4000</v>
      </c>
      <c r="V734" s="61"/>
      <c r="W734" s="61"/>
      <c r="X734" s="61">
        <v>4000</v>
      </c>
      <c r="Y734" s="2"/>
    </row>
    <row r="735" spans="1:31" s="43" customFormat="1" ht="38.25">
      <c r="A735" s="60" t="s">
        <v>116</v>
      </c>
      <c r="B735" s="48" t="s">
        <v>1525</v>
      </c>
      <c r="C735" s="46"/>
      <c r="D735" s="46"/>
      <c r="E735" s="46"/>
      <c r="F735" s="50" t="s">
        <v>1526</v>
      </c>
      <c r="G735" s="137">
        <v>41989</v>
      </c>
      <c r="H735" s="61"/>
      <c r="I735" s="61"/>
      <c r="J735" s="58">
        <v>41989</v>
      </c>
      <c r="K735" s="61"/>
      <c r="L735" s="61"/>
      <c r="M735" s="61"/>
      <c r="N735" s="61"/>
      <c r="O735" s="61"/>
      <c r="P735" s="61">
        <v>500</v>
      </c>
      <c r="Q735" s="61"/>
      <c r="R735" s="61"/>
      <c r="S735" s="61">
        <v>500</v>
      </c>
      <c r="T735" s="61"/>
      <c r="U735" s="61">
        <v>8000</v>
      </c>
      <c r="V735" s="61"/>
      <c r="W735" s="61"/>
      <c r="X735" s="61">
        <v>8000</v>
      </c>
      <c r="Y735" s="2"/>
    </row>
    <row r="736" spans="1:31" ht="25.5">
      <c r="A736" s="122">
        <v>4</v>
      </c>
      <c r="B736" s="48" t="s">
        <v>1527</v>
      </c>
      <c r="C736" s="123" t="s">
        <v>1510</v>
      </c>
      <c r="D736" s="101"/>
      <c r="E736" s="101"/>
      <c r="F736" s="50" t="s">
        <v>1528</v>
      </c>
      <c r="G736" s="137">
        <v>14800</v>
      </c>
      <c r="H736" s="126"/>
      <c r="I736" s="124"/>
      <c r="J736" s="137">
        <v>14800</v>
      </c>
      <c r="K736" s="126"/>
      <c r="L736" s="124"/>
      <c r="M736" s="124"/>
      <c r="N736" s="124"/>
      <c r="O736" s="124"/>
      <c r="P736" s="124">
        <v>0</v>
      </c>
      <c r="Q736" s="124"/>
      <c r="R736" s="124"/>
      <c r="S736" s="124">
        <v>0</v>
      </c>
      <c r="T736" s="124"/>
      <c r="U736" s="124">
        <v>5000</v>
      </c>
      <c r="V736" s="124"/>
      <c r="W736" s="124"/>
      <c r="X736" s="124">
        <v>5000</v>
      </c>
      <c r="Y736" s="2" t="s">
        <v>25</v>
      </c>
      <c r="AC736" s="43"/>
      <c r="AE736" s="43"/>
    </row>
    <row r="737" spans="1:31" s="43" customFormat="1" ht="18.75">
      <c r="A737" s="44" t="s">
        <v>1529</v>
      </c>
      <c r="B737" s="57" t="s">
        <v>1530</v>
      </c>
      <c r="C737" s="46"/>
      <c r="D737" s="46"/>
      <c r="E737" s="46"/>
      <c r="F737" s="46"/>
      <c r="G737" s="37">
        <f t="shared" ref="G737:S737" si="54">+SUM(G738)</f>
        <v>57972</v>
      </c>
      <c r="H737" s="37">
        <f t="shared" si="54"/>
        <v>0</v>
      </c>
      <c r="I737" s="37">
        <f t="shared" si="54"/>
        <v>0</v>
      </c>
      <c r="J737" s="37">
        <f t="shared" si="54"/>
        <v>57972</v>
      </c>
      <c r="K737" s="37"/>
      <c r="L737" s="37">
        <f t="shared" si="54"/>
        <v>0</v>
      </c>
      <c r="M737" s="37">
        <f t="shared" si="54"/>
        <v>0</v>
      </c>
      <c r="N737" s="37">
        <f t="shared" si="54"/>
        <v>0</v>
      </c>
      <c r="O737" s="37">
        <f t="shared" si="54"/>
        <v>0</v>
      </c>
      <c r="P737" s="37">
        <f t="shared" si="54"/>
        <v>17600</v>
      </c>
      <c r="Q737" s="37">
        <f t="shared" si="54"/>
        <v>0</v>
      </c>
      <c r="R737" s="37">
        <f t="shared" si="54"/>
        <v>0</v>
      </c>
      <c r="S737" s="37">
        <f t="shared" si="54"/>
        <v>17600</v>
      </c>
      <c r="T737" s="37"/>
      <c r="U737" s="37">
        <f>+SUM(U738)</f>
        <v>5500</v>
      </c>
      <c r="V737" s="37">
        <f>+SUM(V738)</f>
        <v>0</v>
      </c>
      <c r="W737" s="37">
        <f>+SUM(W738)</f>
        <v>0</v>
      </c>
      <c r="X737" s="37">
        <f>+SUM(X738)</f>
        <v>5500</v>
      </c>
      <c r="Y737" s="2" t="s">
        <v>25</v>
      </c>
    </row>
    <row r="738" spans="1:31" ht="51">
      <c r="A738" s="122">
        <v>1</v>
      </c>
      <c r="B738" s="48" t="s">
        <v>1531</v>
      </c>
      <c r="C738" s="123" t="s">
        <v>1532</v>
      </c>
      <c r="D738" s="101"/>
      <c r="E738" s="101"/>
      <c r="F738" s="50" t="s">
        <v>1533</v>
      </c>
      <c r="G738" s="102">
        <v>57972</v>
      </c>
      <c r="H738" s="126"/>
      <c r="I738" s="102"/>
      <c r="J738" s="126">
        <v>57972</v>
      </c>
      <c r="K738" s="126"/>
      <c r="L738" s="124"/>
      <c r="M738" s="124"/>
      <c r="N738" s="124"/>
      <c r="O738" s="124"/>
      <c r="P738" s="124">
        <v>17600</v>
      </c>
      <c r="Q738" s="124"/>
      <c r="R738" s="124"/>
      <c r="S738" s="124">
        <v>17600</v>
      </c>
      <c r="T738" s="124"/>
      <c r="U738" s="124">
        <v>5500</v>
      </c>
      <c r="V738" s="124"/>
      <c r="W738" s="124"/>
      <c r="X738" s="124">
        <v>5500</v>
      </c>
      <c r="Y738" s="2" t="s">
        <v>25</v>
      </c>
      <c r="AC738" s="43"/>
      <c r="AE738" s="43"/>
    </row>
    <row r="739" spans="1:31" s="92" customFormat="1" ht="18.75">
      <c r="A739" s="44" t="s">
        <v>1534</v>
      </c>
      <c r="B739" s="57" t="s">
        <v>1535</v>
      </c>
      <c r="C739" s="138"/>
      <c r="D739" s="91"/>
      <c r="E739" s="91"/>
      <c r="F739" s="139"/>
      <c r="G739" s="140"/>
      <c r="H739" s="141"/>
      <c r="I739" s="142"/>
      <c r="J739" s="143"/>
      <c r="K739" s="141"/>
      <c r="L739" s="142"/>
      <c r="M739" s="142"/>
      <c r="N739" s="142"/>
      <c r="O739" s="142"/>
      <c r="P739" s="142"/>
      <c r="Q739" s="142"/>
      <c r="R739" s="142"/>
      <c r="S739" s="142"/>
      <c r="T739" s="142"/>
      <c r="U739" s="142">
        <v>496595</v>
      </c>
      <c r="V739" s="142"/>
      <c r="W739" s="142"/>
      <c r="X739" s="142">
        <f>476595+20000</f>
        <v>496595</v>
      </c>
      <c r="AC739" s="113"/>
      <c r="AE739" s="113"/>
    </row>
    <row r="740" spans="1:31" s="43" customFormat="1" ht="18.75">
      <c r="A740" s="44" t="s">
        <v>1536</v>
      </c>
      <c r="B740" s="57" t="s">
        <v>1537</v>
      </c>
      <c r="C740" s="37">
        <f>SUM(C741:C744)</f>
        <v>0</v>
      </c>
      <c r="D740" s="37">
        <f>SUM(D741:D744)</f>
        <v>0</v>
      </c>
      <c r="E740" s="37">
        <f>SUM(E741:E744)</f>
        <v>0</v>
      </c>
      <c r="F740" s="37">
        <f>SUM(F741:F744)</f>
        <v>0</v>
      </c>
      <c r="G740" s="37">
        <f>SUM(G741:G745)</f>
        <v>0</v>
      </c>
      <c r="H740" s="37">
        <f t="shared" ref="H740:W740" si="55">SUM(H741:H745)</f>
        <v>0</v>
      </c>
      <c r="I740" s="37">
        <f t="shared" si="55"/>
        <v>0</v>
      </c>
      <c r="J740" s="37">
        <f t="shared" si="55"/>
        <v>0</v>
      </c>
      <c r="K740" s="37">
        <f t="shared" si="55"/>
        <v>0</v>
      </c>
      <c r="L740" s="37">
        <f t="shared" si="55"/>
        <v>0</v>
      </c>
      <c r="M740" s="37">
        <f t="shared" si="55"/>
        <v>0</v>
      </c>
      <c r="N740" s="37">
        <f t="shared" si="55"/>
        <v>0</v>
      </c>
      <c r="O740" s="37">
        <f t="shared" si="55"/>
        <v>0</v>
      </c>
      <c r="P740" s="37">
        <f t="shared" si="55"/>
        <v>0</v>
      </c>
      <c r="Q740" s="37">
        <f t="shared" si="55"/>
        <v>0</v>
      </c>
      <c r="R740" s="37">
        <f t="shared" si="55"/>
        <v>0</v>
      </c>
      <c r="S740" s="37">
        <f t="shared" si="55"/>
        <v>0</v>
      </c>
      <c r="T740" s="37">
        <f t="shared" si="55"/>
        <v>0</v>
      </c>
      <c r="U740" s="37">
        <f t="shared" si="55"/>
        <v>1366755</v>
      </c>
      <c r="V740" s="37">
        <f t="shared" si="55"/>
        <v>0</v>
      </c>
      <c r="W740" s="37">
        <f t="shared" si="55"/>
        <v>0</v>
      </c>
      <c r="X740" s="37">
        <f>SUM(X741:X745)</f>
        <v>1366755</v>
      </c>
      <c r="Y740" s="2"/>
    </row>
    <row r="741" spans="1:31" ht="38.25">
      <c r="A741" s="122">
        <v>1</v>
      </c>
      <c r="B741" s="144" t="s">
        <v>1538</v>
      </c>
      <c r="C741" s="123"/>
      <c r="D741" s="101"/>
      <c r="E741" s="101"/>
      <c r="F741" s="101"/>
      <c r="G741" s="106"/>
      <c r="H741" s="51"/>
      <c r="I741" s="101"/>
      <c r="J741" s="106"/>
      <c r="K741" s="106"/>
      <c r="L741" s="101"/>
      <c r="M741" s="101"/>
      <c r="N741" s="101"/>
      <c r="O741" s="101"/>
      <c r="P741" s="106"/>
      <c r="Q741" s="101"/>
      <c r="R741" s="101"/>
      <c r="S741" s="106"/>
      <c r="T741" s="106"/>
      <c r="U741" s="106">
        <v>329105</v>
      </c>
      <c r="V741" s="101"/>
      <c r="W741" s="101"/>
      <c r="X741" s="106">
        <v>329105</v>
      </c>
      <c r="AC741" s="43"/>
      <c r="AE741" s="43"/>
    </row>
    <row r="742" spans="1:31" ht="18.75">
      <c r="A742" s="122">
        <v>2</v>
      </c>
      <c r="B742" s="145" t="s">
        <v>1539</v>
      </c>
      <c r="C742" s="123"/>
      <c r="D742" s="101"/>
      <c r="E742" s="101"/>
      <c r="F742" s="101"/>
      <c r="G742" s="106"/>
      <c r="H742" s="51"/>
      <c r="I742" s="101"/>
      <c r="J742" s="106"/>
      <c r="K742" s="106"/>
      <c r="L742" s="101"/>
      <c r="M742" s="101"/>
      <c r="N742" s="101"/>
      <c r="O742" s="101"/>
      <c r="P742" s="106"/>
      <c r="Q742" s="101"/>
      <c r="R742" s="101"/>
      <c r="S742" s="106"/>
      <c r="T742" s="106"/>
      <c r="U742" s="106">
        <v>517650</v>
      </c>
      <c r="V742" s="101"/>
      <c r="W742" s="101"/>
      <c r="X742" s="106">
        <v>517650</v>
      </c>
      <c r="AC742" s="43"/>
      <c r="AE742" s="43"/>
    </row>
    <row r="743" spans="1:31" ht="25.5">
      <c r="A743" s="122">
        <v>3</v>
      </c>
      <c r="B743" s="145" t="s">
        <v>1540</v>
      </c>
      <c r="C743" s="123"/>
      <c r="D743" s="101"/>
      <c r="E743" s="101"/>
      <c r="F743" s="101"/>
      <c r="G743" s="106"/>
      <c r="H743" s="51"/>
      <c r="I743" s="101"/>
      <c r="J743" s="106"/>
      <c r="K743" s="106"/>
      <c r="L743" s="101"/>
      <c r="M743" s="101"/>
      <c r="N743" s="101"/>
      <c r="O743" s="101"/>
      <c r="P743" s="106"/>
      <c r="Q743" s="101"/>
      <c r="R743" s="101"/>
      <c r="S743" s="106"/>
      <c r="T743" s="106"/>
      <c r="U743" s="106">
        <v>50000</v>
      </c>
      <c r="V743" s="101"/>
      <c r="W743" s="101"/>
      <c r="X743" s="106">
        <v>50000</v>
      </c>
      <c r="AC743" s="43"/>
      <c r="AE743" s="43"/>
    </row>
    <row r="744" spans="1:31" ht="63.75">
      <c r="A744" s="122">
        <v>4</v>
      </c>
      <c r="B744" s="146" t="s">
        <v>1541</v>
      </c>
      <c r="C744" s="123"/>
      <c r="D744" s="101"/>
      <c r="E744" s="101"/>
      <c r="F744" s="101"/>
      <c r="G744" s="106"/>
      <c r="H744" s="51"/>
      <c r="I744" s="101"/>
      <c r="J744" s="106"/>
      <c r="K744" s="106"/>
      <c r="L744" s="101"/>
      <c r="M744" s="101"/>
      <c r="N744" s="101"/>
      <c r="O744" s="101"/>
      <c r="P744" s="106"/>
      <c r="Q744" s="101"/>
      <c r="R744" s="101"/>
      <c r="S744" s="106"/>
      <c r="T744" s="106"/>
      <c r="U744" s="106">
        <v>270000</v>
      </c>
      <c r="V744" s="101"/>
      <c r="W744" s="101"/>
      <c r="X744" s="106">
        <v>270000</v>
      </c>
      <c r="AC744" s="43"/>
      <c r="AE744" s="43"/>
    </row>
    <row r="745" spans="1:31" ht="18.75">
      <c r="A745" s="147">
        <v>5</v>
      </c>
      <c r="B745" s="148" t="s">
        <v>1542</v>
      </c>
      <c r="C745" s="149"/>
      <c r="D745" s="150"/>
      <c r="E745" s="150"/>
      <c r="F745" s="150"/>
      <c r="G745" s="151"/>
      <c r="H745" s="152"/>
      <c r="I745" s="150"/>
      <c r="J745" s="151"/>
      <c r="K745" s="151"/>
      <c r="L745" s="150"/>
      <c r="M745" s="150"/>
      <c r="N745" s="150"/>
      <c r="O745" s="150"/>
      <c r="P745" s="151"/>
      <c r="Q745" s="150"/>
      <c r="R745" s="150"/>
      <c r="S745" s="151"/>
      <c r="T745" s="151"/>
      <c r="U745" s="151">
        <v>200000</v>
      </c>
      <c r="V745" s="150"/>
      <c r="W745" s="150"/>
      <c r="X745" s="151">
        <v>200000</v>
      </c>
      <c r="AC745" s="43"/>
      <c r="AE745" s="43"/>
    </row>
  </sheetData>
  <autoFilter ref="A10:AE745" xr:uid="{6A803CE7-2FB0-4456-BFCF-FF77214A5957}"/>
  <mergeCells count="23">
    <mergeCell ref="Q8:T8"/>
    <mergeCell ref="U8:U9"/>
    <mergeCell ref="V8:X8"/>
    <mergeCell ref="L6:O7"/>
    <mergeCell ref="P6:T7"/>
    <mergeCell ref="U6:X7"/>
    <mergeCell ref="F7:F9"/>
    <mergeCell ref="G7:K7"/>
    <mergeCell ref="G8:G9"/>
    <mergeCell ref="H8:K8"/>
    <mergeCell ref="L8:L9"/>
    <mergeCell ref="M8:O8"/>
    <mergeCell ref="P8:P9"/>
    <mergeCell ref="A1:X1"/>
    <mergeCell ref="A2:X2"/>
    <mergeCell ref="A3:X3"/>
    <mergeCell ref="A4:X4"/>
    <mergeCell ref="A6:A9"/>
    <mergeCell ref="B6:B9"/>
    <mergeCell ref="C6:C9"/>
    <mergeCell ref="D6:D9"/>
    <mergeCell ref="E6:E9"/>
    <mergeCell ref="F6:K6"/>
  </mergeCells>
  <conditionalFormatting sqref="B18:B19">
    <cfRule type="duplicateValues" dxfId="14" priority="12"/>
  </conditionalFormatting>
  <conditionalFormatting sqref="B20">
    <cfRule type="duplicateValues" dxfId="13" priority="11"/>
  </conditionalFormatting>
  <conditionalFormatting sqref="B31:B34">
    <cfRule type="duplicateValues" dxfId="12" priority="10"/>
  </conditionalFormatting>
  <conditionalFormatting sqref="B85">
    <cfRule type="duplicateValues" dxfId="11" priority="9"/>
  </conditionalFormatting>
  <conditionalFormatting sqref="B99">
    <cfRule type="duplicateValues" dxfId="10" priority="8"/>
  </conditionalFormatting>
  <conditionalFormatting sqref="B105">
    <cfRule type="duplicateValues" dxfId="9" priority="7"/>
  </conditionalFormatting>
  <conditionalFormatting sqref="B107">
    <cfRule type="duplicateValues" dxfId="8" priority="6"/>
  </conditionalFormatting>
  <conditionalFormatting sqref="B134">
    <cfRule type="duplicateValues" dxfId="7" priority="13"/>
  </conditionalFormatting>
  <conditionalFormatting sqref="B295">
    <cfRule type="duplicateValues" dxfId="6" priority="4"/>
    <cfRule type="duplicateValues" dxfId="5" priority="5"/>
  </conditionalFormatting>
  <conditionalFormatting sqref="B470">
    <cfRule type="duplicateValues" dxfId="4" priority="3"/>
  </conditionalFormatting>
  <conditionalFormatting sqref="B498">
    <cfRule type="duplicateValues" dxfId="3" priority="1"/>
    <cfRule type="duplicateValues" dxfId="2" priority="2"/>
  </conditionalFormatting>
  <conditionalFormatting sqref="B656">
    <cfRule type="duplicateValues" dxfId="1" priority="14"/>
  </conditionalFormatting>
  <conditionalFormatting sqref="B741:B745">
    <cfRule type="duplicateValues" dxfId="0" priority="15"/>
  </conditionalFormatting>
  <hyperlinks>
    <hyperlink ref="F539" r:id="rId1" display="20/NQ-HĐND Ngày 10/3/2022" xr:uid="{16DAB53D-A304-4533-9ACA-ED01229F0FFB}"/>
    <hyperlink ref="F540" r:id="rId2" display="139/NQ-HĐND Ngày 09/11/2022" xr:uid="{DFFD9402-41CB-4A74-A843-0234D04EB50B}"/>
    <hyperlink ref="F541" r:id="rId3" xr:uid="{697D849A-40C0-41EC-8305-DFB30DA079F4}"/>
    <hyperlink ref="F542" r:id="rId4" xr:uid="{AA373FC4-C4DB-4CD0-BFD3-E002E156A8F8}"/>
    <hyperlink ref="F543" r:id="rId5" xr:uid="{EF00C05E-D3B9-446E-9C9B-B173A2DCF299}"/>
    <hyperlink ref="F544" r:id="rId6" xr:uid="{6A3089B6-BB0D-4B44-B6A8-DF8AD2EE19CB}"/>
    <hyperlink ref="F545" r:id="rId7" xr:uid="{9C4B95BA-1715-4FB9-B917-E7BC02928F2B}"/>
    <hyperlink ref="F546" r:id="rId8" display="THEO DOI KHĐTCTH 2021-2025\CHU TRUONG DAU TU\QĐ 3939-2019 - PHÊ DUYỆT CHỦ TRƯƠNG ĐẦU TƯ.pdf" xr:uid="{1DBD7D28-66F2-4EE1-A66C-5E2F5F5D223D}"/>
    <hyperlink ref="F547" r:id="rId9" display="THEO DOI KHĐTCTH 2021-2025\CHU TRUONG DAU TU\711-2008-TB 711 chu truong DT.pdf" xr:uid="{C18B2080-FC7C-460E-A63C-D460517D318D}"/>
    <hyperlink ref="F548" r:id="rId10" xr:uid="{68B4E60C-6BCF-4739-BE9C-1E92B183F98F}"/>
    <hyperlink ref="F549" r:id="rId11" xr:uid="{FEF5080E-40E3-41FC-9F39-E799162C4710}"/>
    <hyperlink ref="F550" r:id="rId12" xr:uid="{F6EAFECF-0F39-4888-8683-BD5622FB3F43}"/>
    <hyperlink ref="F551" r:id="rId13" xr:uid="{75E84C35-FA73-4430-9E59-5E51766EA87B}"/>
    <hyperlink ref="F552" r:id="rId14" display="THEO DOI KHĐTCTH 2021-2025\CHU TRUONG DAU TU\76-2021.pdf" xr:uid="{381BD155-8C75-44F0-BD3A-A03C80A97B2B}"/>
    <hyperlink ref="F520" r:id="rId15" xr:uid="{ADC99C9B-FA12-4D9C-B3A2-0EF0EF87D7B2}"/>
    <hyperlink ref="F521" r:id="rId16" xr:uid="{917E1133-E939-4640-A84F-4A3AB9A169F9}"/>
    <hyperlink ref="F522" r:id="rId17" xr:uid="{08E163AA-DC30-426D-8C9E-35B7813F7A6B}"/>
    <hyperlink ref="F523" r:id="rId18" display="23/NQ-HĐND Ngày 16/7/2024" xr:uid="{34BF4182-2AD4-42D2-AA96-19CA3BEA2F0B}"/>
    <hyperlink ref="F524" r:id="rId19" display="20/NQ-HĐND Ngày 16/7/2024" xr:uid="{B4EC24A3-DA63-4364-A629-69AB2E79A55A}"/>
    <hyperlink ref="F525" r:id="rId20" xr:uid="{020C41E7-A269-4AB5-894C-F0B7AC9BE0F3}"/>
    <hyperlink ref="F526" r:id="rId21" xr:uid="{F72980A1-5A76-4E9A-BC1D-DA2A2F979FDE}"/>
    <hyperlink ref="F527" r:id="rId22" display="28/NQ-HĐND Ngày 17/8/2021" xr:uid="{9B58BB91-2F3B-45DC-8AA9-D049BFBBFE6A}"/>
    <hyperlink ref="F528" r:id="rId23" xr:uid="{B717909B-B5AC-4E1E-91F1-02C808F26BA7}"/>
    <hyperlink ref="F529" r:id="rId24" xr:uid="{323200EE-8668-4258-A2D8-57C7C6FAC0E4}"/>
    <hyperlink ref="F530" r:id="rId25" xr:uid="{04C009BD-EC7C-4B40-9D72-4E287C831CAC}"/>
    <hyperlink ref="F531" r:id="rId26" display="4110/QĐ-UBND Ngày 27/8/2019" xr:uid="{EA45CE53-4556-4AB7-9B07-31D2DD3D2135}"/>
    <hyperlink ref="F532" r:id="rId27" display="09/QĐ-HĐND Ngày 03/8/2018" xr:uid="{FA20ABDB-BD0D-4BD6-9916-629D9E627E85}"/>
    <hyperlink ref="F533" r:id="rId28" display="29/NQ-HĐND Ngày 17/8/2021" xr:uid="{9DC6E012-ED0E-407A-89C0-EAE267DC69FB}"/>
    <hyperlink ref="F534" r:id="rId29" display="37/NQ-HĐND Ngày 17/8/2021" xr:uid="{1EB465EC-4A91-4F3A-8A26-06178F5E631A}"/>
    <hyperlink ref="F535" r:id="rId30" xr:uid="{4202C282-C2B6-45AA-AC1B-B421FB1A4505}"/>
    <hyperlink ref="F536" r:id="rId31" xr:uid="{10BF545A-A48B-49AB-BEBE-986B0058219C}"/>
    <hyperlink ref="F537" r:id="rId32" display="THEO DOI KHĐTCTH 2021-2025\CHU TRUONG DAU TU\42-2021.pdf" xr:uid="{A324EFF9-7D21-4913-AFCA-0C1DC0140FB6}"/>
    <hyperlink ref="F538" r:id="rId33" display="33/NQ-HĐND Ngày 10/3/2022" xr:uid="{EB440C71-4F0D-4C80-B9D7-2650BF1711B7}"/>
    <hyperlink ref="F591" r:id="rId34" xr:uid="{AA07BDEB-AB7A-4C72-9E35-799D5202DBCF}"/>
    <hyperlink ref="F600" r:id="rId35" display="5464/QĐ-UBND Ngày 04/10/2016" xr:uid="{66322EDC-1AE1-477B-A8BE-8A8E6499499A}"/>
    <hyperlink ref="F601" r:id="rId36" display="888/QĐ-UBND Ngày 21/3/2017" xr:uid="{D51DA7FC-C73F-4D80-8B5F-E3121880076B}"/>
    <hyperlink ref="F602" r:id="rId37" display="889/QĐ-UBND Ngày 21/3/2017" xr:uid="{986A7B74-3FCB-4128-808A-0D70A2B9CBCC}"/>
    <hyperlink ref="F603" r:id="rId38" display="04/QĐ-HĐND Ngày 04/6/2018" xr:uid="{CB3A85B3-6F7F-4A80-B924-2FDF1E82604C}"/>
    <hyperlink ref="F604" r:id="rId39" display="3901/QĐ-UBND Ngày 15/8/2019" xr:uid="{5D40AA9F-1B3A-43C0-BE28-C01ED9C52CFA}"/>
    <hyperlink ref="F605" r:id="rId40" xr:uid="{0C2AB7B4-9488-4C7B-A555-B15AB5E31F13}"/>
    <hyperlink ref="F606" r:id="rId41" display="14/NQ-HĐND Ngày 20/9/2019" xr:uid="{CACECD7E-D708-4BF1-BEE5-5827005A4170}"/>
    <hyperlink ref="F592" r:id="rId42" xr:uid="{39824C9F-CF71-41CA-8D34-BB6B571C7BC5}"/>
    <hyperlink ref="F607" r:id="rId43" display="413/TB-UBND Ngày 23/7/2013" xr:uid="{10D76F67-2244-414E-8E9C-635AD9E32E87}"/>
    <hyperlink ref="F608" r:id="rId44" display="130/TB-UBND Ngày 19/3/2013" xr:uid="{9456F9D9-E6A9-4BCC-B1B0-3CC1A22A12CA}"/>
    <hyperlink ref="F609" r:id="rId45" display="155/TB-UBND Ngày 02/3/2012" xr:uid="{737476AC-3334-4534-99E6-94D99542D7DD}"/>
    <hyperlink ref="F610" r:id="rId46" display="4343/QĐ-UBND Ngày 05/10/2017" xr:uid="{36BC9C81-E07D-4A44-9E11-AD24BCE93CF1}"/>
    <hyperlink ref="F611" r:id="rId47" display="06/QĐ-HĐND Ngày 29/5/2017" xr:uid="{EC87208C-4FF1-4F3D-BCEF-900B65061804}"/>
    <hyperlink ref="F612" r:id="rId48" display="4329/QĐ-UBND Ngày 05/10/2017" xr:uid="{026BAAEE-7E6C-4E54-87B2-4A23D914FBDF}"/>
    <hyperlink ref="F613" r:id="rId49" xr:uid="{6CFCB2C2-9E33-44A9-94E0-7D9124606BD6}"/>
    <hyperlink ref="F614" r:id="rId50" display="4308/QĐ-UBND Ngày 16/8/2016" xr:uid="{0FDBEF7C-1C68-4516-A180-041143B11020}"/>
    <hyperlink ref="F615" r:id="rId51" xr:uid="{A2C26F98-D389-4257-B97C-481982AAFC1D}"/>
    <hyperlink ref="F616" r:id="rId52" display="4330/QĐ-UBND Ngày 05/10/2017" xr:uid="{1D42D301-1AD3-445C-B316-B5FC34030B6D}"/>
    <hyperlink ref="F617" r:id="rId53" display="14/QĐ-HĐND Ngày 14/8/2018" xr:uid="{232B6B40-FEFE-4BC7-A409-6F9B472F6FC4}"/>
    <hyperlink ref="F618" r:id="rId54" display="12/QĐ-HĐND Ngày 14/8/2018" xr:uid="{A569F470-A014-4701-960D-D683111E973E}"/>
    <hyperlink ref="F593" r:id="rId55" display="06/NQ-HĐND Ngày 12/3/2020" xr:uid="{D93CD32F-5B93-49D9-822C-955667CF9DDE}"/>
    <hyperlink ref="F619" r:id="rId56" xr:uid="{DC296F2D-6F79-439E-88A0-45D441E891DD}"/>
    <hyperlink ref="F620" r:id="rId57" display="39/NQ-HĐND Ngày 17/8/2021" xr:uid="{79DB9B84-7D24-458E-AB57-B86C46998E0E}"/>
    <hyperlink ref="F621" r:id="rId58" xr:uid="{7996D3DE-5A10-43AD-AAE5-58FEB6121A6D}"/>
    <hyperlink ref="F622" r:id="rId59" xr:uid="{6E8AD761-C93F-4D6B-A98B-C90A70BB7F62}"/>
    <hyperlink ref="F623" r:id="rId60" xr:uid="{870D9819-880A-48A8-9F3D-A2844C410570}"/>
    <hyperlink ref="F624" r:id="rId61" display="3652/QĐ-UBND Ngày 13/8/2018" xr:uid="{0FEF3E7D-38EA-43AC-AD40-ACE0BE96CFD0}"/>
    <hyperlink ref="F625" r:id="rId62" xr:uid="{B06D664A-94C0-414E-9367-FDF9D2043296}"/>
    <hyperlink ref="F626" r:id="rId63" xr:uid="{1A6B9D08-BABC-453D-9AA8-5A1BFF82620A}"/>
    <hyperlink ref="F627" r:id="rId64" display="13/NQ-HĐND Ngày 20/9/2019" xr:uid="{9347E71B-D037-432D-ACB0-63307271A0B4}"/>
    <hyperlink ref="F596" r:id="rId65" display="10/NQ-HĐND Ngày 20/9/2019" xr:uid="{5EEA3DBE-306B-4C2E-BB42-BE9EFCF63376}"/>
    <hyperlink ref="F628" r:id="rId66" xr:uid="{795442F2-E45F-4731-A0D4-9F17D332BBE3}"/>
    <hyperlink ref="F629" r:id="rId67" xr:uid="{CC1EB121-75A0-48D3-AFE7-2EA7A3E57B56}"/>
    <hyperlink ref="F594" r:id="rId68" xr:uid="{91A5F2F4-7632-4496-83BA-1279B9CFAE61}"/>
    <hyperlink ref="F595" r:id="rId69" xr:uid="{A7585833-A959-4752-BD83-9606BEF15DFF}"/>
    <hyperlink ref="F630" r:id="rId70" display="10/QĐ-HĐND Ngày 09/6/2017" xr:uid="{B0648763-3ED8-4B0A-9C1E-C40B773FE395}"/>
    <hyperlink ref="F631" r:id="rId71" display="04/QĐ-HĐND Ngày 11/5/2017" xr:uid="{92330C0E-2C62-4FFB-B4E1-8948079B77A7}"/>
    <hyperlink ref="F632" r:id="rId72" display="05/QĐ-HĐND Ngày 15/5/2017" xr:uid="{4E1B11BC-BAF8-4E67-A990-868E07725D34}"/>
    <hyperlink ref="F633" r:id="rId73" xr:uid="{E19747F9-4830-4FC0-9869-0DCD13CA8DBB}"/>
    <hyperlink ref="F634" r:id="rId74" xr:uid="{C1B13154-FC6D-4E02-AA10-4AE16A793FDF}"/>
    <hyperlink ref="F635" r:id="rId75" xr:uid="{1ADF2766-8AEF-4E5E-BA39-3F5DBFB8DA44}"/>
    <hyperlink ref="F597" r:id="rId76" display="09/NQ-HĐND Ngày 07/4/2021" xr:uid="{27991EFB-B5D7-443C-A5CA-09777DEA0014}"/>
    <hyperlink ref="F598" r:id="rId77" display="THEO DOI KHĐTCTH 2021-2025\CHU TRUONG DAU TU\74-2021.pdf" xr:uid="{68A69448-6D4B-4711-8B3A-E751AB0EB043}"/>
    <hyperlink ref="F636" r:id="rId78" xr:uid="{76C1E1D4-D78F-4BDE-9434-3D35DC747467}"/>
    <hyperlink ref="F599" r:id="rId79" xr:uid="{FD05FC55-C8A3-42F6-958A-F61ED324CD6B}"/>
    <hyperlink ref="F637" r:id="rId80" xr:uid="{3897A8F2-E6DB-4369-A430-89D91F4D8A5B}"/>
  </hyperlinks>
  <printOptions horizontalCentered="1"/>
  <pageMargins left="0.59055118110236227" right="0.27559055118110237" top="0.51181102362204722" bottom="0.51181102362204722" header="0.31496062992125984" footer="3.937007874015748E-2"/>
  <pageSetup paperSize="9" scale="65" fitToHeight="0" orientation="landscape" r:id="rId8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58</vt:lpstr>
      <vt:lpstr>'58'!Print_Titles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 Admin</dc:creator>
  <cp:lastModifiedBy>TK Admin</cp:lastModifiedBy>
  <dcterms:created xsi:type="dcterms:W3CDTF">2026-03-19T08:11:38Z</dcterms:created>
  <dcterms:modified xsi:type="dcterms:W3CDTF">2026-03-19T08:11:48Z</dcterms:modified>
</cp:coreProperties>
</file>